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3005" activeTab="4"/>
  </bookViews>
  <sheets>
    <sheet name="A csoport" sheetId="1" r:id="rId1"/>
    <sheet name="B csoport" sheetId="2" r:id="rId2"/>
    <sheet name="C csoport" sheetId="3" r:id="rId3"/>
    <sheet name="D csoport" sheetId="4" r:id="rId4"/>
    <sheet name="végeredmény" sheetId="5" r:id="rId5"/>
  </sheets>
  <definedNames/>
  <calcPr fullCalcOnLoad="1"/>
</workbook>
</file>

<file path=xl/sharedStrings.xml><?xml version="1.0" encoding="utf-8"?>
<sst xmlns="http://schemas.openxmlformats.org/spreadsheetml/2006/main" count="290" uniqueCount="185">
  <si>
    <t>I. forduló</t>
  </si>
  <si>
    <t>II. forduló</t>
  </si>
  <si>
    <t>III. forduló</t>
  </si>
  <si>
    <t>IV. forduló</t>
  </si>
  <si>
    <t>Kinizsi</t>
  </si>
  <si>
    <t>Mészáros Mihály</t>
  </si>
  <si>
    <t>Vidács István</t>
  </si>
  <si>
    <t>Juhász Tibor</t>
  </si>
  <si>
    <t>Santé</t>
  </si>
  <si>
    <t>Péter Csaba</t>
  </si>
  <si>
    <t>Mladin István</t>
  </si>
  <si>
    <t>Calbert László</t>
  </si>
  <si>
    <t>Frank Antal</t>
  </si>
  <si>
    <t>Papp Tamás</t>
  </si>
  <si>
    <t>Gyuris Gábor</t>
  </si>
  <si>
    <t>Iványi László</t>
  </si>
  <si>
    <t>Rangasz Pál</t>
  </si>
  <si>
    <t>Elek-Savanya István</t>
  </si>
  <si>
    <t>Kaufmann Zoltán</t>
  </si>
  <si>
    <t>Tímár Edina</t>
  </si>
  <si>
    <t>Sáfrány Anita</t>
  </si>
  <si>
    <t>Lázár János</t>
  </si>
  <si>
    <t>Zsódi Imre</t>
  </si>
  <si>
    <t>Mracskó Annamária</t>
  </si>
  <si>
    <t>Eredmények</t>
  </si>
  <si>
    <t>Pontok</t>
  </si>
  <si>
    <t>Össz pontszám:</t>
  </si>
  <si>
    <t>Tápé</t>
  </si>
  <si>
    <t>Kalmár Motor</t>
  </si>
  <si>
    <t>Németh József</t>
  </si>
  <si>
    <t>Balázs István</t>
  </si>
  <si>
    <t>Kórász Anna</t>
  </si>
  <si>
    <t>Pocsainé Zsuzsa</t>
  </si>
  <si>
    <t>Tót Zsolt</t>
  </si>
  <si>
    <t>Ráczné Erzsi</t>
  </si>
  <si>
    <t>Nagy József</t>
  </si>
  <si>
    <t>Bajorics Csaba</t>
  </si>
  <si>
    <t>Kovács Béla</t>
  </si>
  <si>
    <t>Ábrahám László</t>
  </si>
  <si>
    <t>Kratochwill József</t>
  </si>
  <si>
    <t>Kővágóné Ági</t>
  </si>
  <si>
    <t>Majoros Gyula</t>
  </si>
  <si>
    <t>Fodor József</t>
  </si>
  <si>
    <t>Lengyel József</t>
  </si>
  <si>
    <t>Kollár Zsolt</t>
  </si>
  <si>
    <t>Sári Zoltán</t>
  </si>
  <si>
    <t>Szefo</t>
  </si>
  <si>
    <t>Postás</t>
  </si>
  <si>
    <t>Gyöngyösi Mária</t>
  </si>
  <si>
    <t>Bogdán Gábor</t>
  </si>
  <si>
    <t>Hódi Tamás</t>
  </si>
  <si>
    <t>Ifj. Bogdán Gábor</t>
  </si>
  <si>
    <t>Naschitz Károly</t>
  </si>
  <si>
    <t>Balogh László</t>
  </si>
  <si>
    <t>Berek Tibor</t>
  </si>
  <si>
    <t>Dancsó Antal</t>
  </si>
  <si>
    <t>Moráth László</t>
  </si>
  <si>
    <t>Tóth Mihály</t>
  </si>
  <si>
    <t>Balogh József</t>
  </si>
  <si>
    <t>Kalmár László</t>
  </si>
  <si>
    <t>Szanyi Géza</t>
  </si>
  <si>
    <t>Dél Akku</t>
  </si>
  <si>
    <t>Privát</t>
  </si>
  <si>
    <t>Naschitz Katalin</t>
  </si>
  <si>
    <t>Veres Zsolt</t>
  </si>
  <si>
    <t>Kovács György</t>
  </si>
  <si>
    <t>Lőrincz Csaba</t>
  </si>
  <si>
    <t>Dobra Ferenc</t>
  </si>
  <si>
    <t>Réperger István</t>
  </si>
  <si>
    <t>Csanádiné Ari</t>
  </si>
  <si>
    <t>Pallagi János</t>
  </si>
  <si>
    <t>Ohátné Böbe</t>
  </si>
  <si>
    <t>Óhidy István</t>
  </si>
  <si>
    <t>Gál Zoltán</t>
  </si>
  <si>
    <t>Mogyorósi László</t>
  </si>
  <si>
    <t>Kónya János</t>
  </si>
  <si>
    <t>Papp László</t>
  </si>
  <si>
    <t>Busa Endre</t>
  </si>
  <si>
    <t>Battancs Szilveszter</t>
  </si>
  <si>
    <t>Kerti Róbert</t>
  </si>
  <si>
    <t>Horváth Hajni</t>
  </si>
  <si>
    <t>Balla Sándor</t>
  </si>
  <si>
    <t>Horváth Ibolya</t>
  </si>
  <si>
    <t>Össz idegenben dobott fa:</t>
  </si>
  <si>
    <t>Eperjesi József</t>
  </si>
  <si>
    <t>Tóth Tibor</t>
  </si>
  <si>
    <t>Bálint József</t>
  </si>
  <si>
    <t>Bodócsi László</t>
  </si>
  <si>
    <t>III. forduló Kinizsi pálya</t>
  </si>
  <si>
    <t>IV. forduló Kinizsi pálya</t>
  </si>
  <si>
    <t>I. forduló Kinizsi pálya</t>
  </si>
  <si>
    <t>II. forduló Kinizsi pálya</t>
  </si>
  <si>
    <t>Faragó Zoltán</t>
  </si>
  <si>
    <t>III. forduló Kisstadion</t>
  </si>
  <si>
    <t>EDF Démász</t>
  </si>
  <si>
    <t>Ludvig János</t>
  </si>
  <si>
    <t>Kenéz Ferenc</t>
  </si>
  <si>
    <t>Kun Mária</t>
  </si>
  <si>
    <t>Kántor János</t>
  </si>
  <si>
    <t>Huszka Bea</t>
  </si>
  <si>
    <t>Soós Béla</t>
  </si>
  <si>
    <t>Scheibli Zoltán</t>
  </si>
  <si>
    <t>Olajosné Krisztina</t>
  </si>
  <si>
    <t>Bárkai Krisztián</t>
  </si>
  <si>
    <t>Benke Zoltán</t>
  </si>
  <si>
    <t>Papp Ákos</t>
  </si>
  <si>
    <t>Papp Róbert</t>
  </si>
  <si>
    <t>Kendrella István</t>
  </si>
  <si>
    <t>Dezső Csaba</t>
  </si>
  <si>
    <t>Wéber Péter</t>
  </si>
  <si>
    <t>Szunyi József</t>
  </si>
  <si>
    <t>Domonyi János</t>
  </si>
  <si>
    <t>Csentes József</t>
  </si>
  <si>
    <t>Ótott Katalin</t>
  </si>
  <si>
    <t>Tóth Anita</t>
  </si>
  <si>
    <t>Tóth Andrea</t>
  </si>
  <si>
    <t>Farkas B. Kálmán</t>
  </si>
  <si>
    <t>Török József</t>
  </si>
  <si>
    <t>Giday Kálmán</t>
  </si>
  <si>
    <t>csapat</t>
  </si>
  <si>
    <t>pontszám</t>
  </si>
  <si>
    <t>Átlag</t>
  </si>
  <si>
    <t>Csapat átlag</t>
  </si>
  <si>
    <t>hozott pont:</t>
  </si>
  <si>
    <t>Nagy János</t>
  </si>
  <si>
    <t>Kovács Zsolt</t>
  </si>
  <si>
    <t>GLB</t>
  </si>
  <si>
    <t>hozott pontok</t>
  </si>
  <si>
    <t>Forró Anita</t>
  </si>
  <si>
    <t>Csuka Zsanett</t>
  </si>
  <si>
    <t>Szabó Gábor</t>
  </si>
  <si>
    <t>Fa Team</t>
  </si>
  <si>
    <t>Jaksa Tibor</t>
  </si>
  <si>
    <t>Anro Ker</t>
  </si>
  <si>
    <t>Bolgár Tamás</t>
  </si>
  <si>
    <t>Veres Attila</t>
  </si>
  <si>
    <t xml:space="preserve">Péter Norbert </t>
  </si>
  <si>
    <t>Temesvári Hús</t>
  </si>
  <si>
    <t>Euroteke</t>
  </si>
  <si>
    <t>Ábrahám Máté</t>
  </si>
  <si>
    <t>Bodó Zoltán</t>
  </si>
  <si>
    <t>Török Gábor</t>
  </si>
  <si>
    <t>Buri Jenő</t>
  </si>
  <si>
    <t>Rajda Csaba</t>
  </si>
  <si>
    <t>Márta Gergő</t>
  </si>
  <si>
    <t>Szabó László</t>
  </si>
  <si>
    <t>Gumigyár</t>
  </si>
  <si>
    <t>Amazonok és Titánok</t>
  </si>
  <si>
    <t xml:space="preserve">IV. forduló Kisstadion </t>
  </si>
  <si>
    <t xml:space="preserve">II. forduló Kinizsi pálya </t>
  </si>
  <si>
    <t>Vörös Ördögök</t>
  </si>
  <si>
    <t>I. forduló Kisstadion</t>
  </si>
  <si>
    <t>V. forduló Kinizsi pálya</t>
  </si>
  <si>
    <t>V. forduló</t>
  </si>
  <si>
    <t>I. forduló Euroteke pálya</t>
  </si>
  <si>
    <t>II. forduló  Kinizsi pálya</t>
  </si>
  <si>
    <t>Ifj. Sonkoly László</t>
  </si>
  <si>
    <t>Nagymihály Ferenc</t>
  </si>
  <si>
    <t>Szekeres Dávid</t>
  </si>
  <si>
    <t>Szigeti Bálint</t>
  </si>
  <si>
    <t>Teimel Zoltán</t>
  </si>
  <si>
    <t>Ferenczi László</t>
  </si>
  <si>
    <t>Béres Árpád</t>
  </si>
  <si>
    <t>Győző-Molnár Krisztina</t>
  </si>
  <si>
    <t>Tompa Panni</t>
  </si>
  <si>
    <t>Csamangó Csaba</t>
  </si>
  <si>
    <t>Horváth István</t>
  </si>
  <si>
    <t>Bordás László</t>
  </si>
  <si>
    <t>Puskás Bertalan</t>
  </si>
  <si>
    <t>Pallaginé Piroska</t>
  </si>
  <si>
    <t>Szabó Sándor</t>
  </si>
  <si>
    <t>Czékmán László</t>
  </si>
  <si>
    <t>Benyhe K Sándor</t>
  </si>
  <si>
    <t>Stercz Péter</t>
  </si>
  <si>
    <t>Lóczi János</t>
  </si>
  <si>
    <t>Oláh Gábor</t>
  </si>
  <si>
    <t>Szabó Imre</t>
  </si>
  <si>
    <t>Retek Ferenc</t>
  </si>
  <si>
    <t>Avar György</t>
  </si>
  <si>
    <t>Lakatos András</t>
  </si>
  <si>
    <t>Postás SZKSE</t>
  </si>
  <si>
    <t>Vámosi Lukács</t>
  </si>
  <si>
    <t>Azonos pontszám esetén alapszakasz beli helyezés számít</t>
  </si>
  <si>
    <t>Calbert Csaba</t>
  </si>
  <si>
    <t>Kinizsi csapata az utolsó fordulóban nem állt ki.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</si>
</sst>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2"/>
      <color indexed="8"/>
      <name val="Times New Roman"/>
      <family val="1"/>
    </font>
    <font>
      <b/>
      <sz val="10"/>
      <name val="Arial CE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H10" sqref="H10:H11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9.125" style="28" customWidth="1"/>
    <col min="7" max="7" width="9.125" style="2" customWidth="1"/>
    <col min="8" max="8" width="20.25390625" style="2" bestFit="1" customWidth="1"/>
    <col min="9" max="9" width="15.00390625" style="2" customWidth="1"/>
    <col min="10" max="10" width="14.00390625" style="2" customWidth="1"/>
    <col min="11" max="11" width="13.875" style="2" customWidth="1"/>
    <col min="12" max="12" width="13.75390625" style="2" customWidth="1"/>
    <col min="13" max="13" width="13.875" style="2" customWidth="1"/>
    <col min="14" max="14" width="26.125" style="2" bestFit="1" customWidth="1"/>
    <col min="15" max="16" width="9.125" style="2" customWidth="1"/>
    <col min="17" max="17" width="9.125" style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6:13" ht="15.75">
      <c r="F2" s="28" t="s">
        <v>121</v>
      </c>
      <c r="J2" s="51" t="s">
        <v>24</v>
      </c>
      <c r="K2" s="51"/>
      <c r="L2" s="51"/>
      <c r="M2" s="51"/>
    </row>
    <row r="3" spans="1:14" ht="31.5">
      <c r="A3" s="3" t="s">
        <v>147</v>
      </c>
      <c r="J3" s="9" t="s">
        <v>90</v>
      </c>
      <c r="K3" s="9" t="s">
        <v>149</v>
      </c>
      <c r="L3" s="9" t="s">
        <v>93</v>
      </c>
      <c r="M3" s="36" t="s">
        <v>148</v>
      </c>
      <c r="N3" s="7" t="s">
        <v>83</v>
      </c>
    </row>
    <row r="4" spans="1:14" ht="15.75">
      <c r="A4" s="4" t="s">
        <v>19</v>
      </c>
      <c r="B4" s="2">
        <v>498</v>
      </c>
      <c r="D4" s="2">
        <v>454</v>
      </c>
      <c r="E4" s="2">
        <v>461</v>
      </c>
      <c r="F4" s="28">
        <f aca="true" t="shared" si="0" ref="F4:F13">AVERAGE(B4:E4)</f>
        <v>471</v>
      </c>
      <c r="H4" s="30" t="s">
        <v>147</v>
      </c>
      <c r="I4" s="3"/>
      <c r="J4" s="2">
        <f>SUM(B4:B13)</f>
        <v>2668</v>
      </c>
      <c r="K4" s="2">
        <f>SUM(C4:C13)</f>
        <v>2603</v>
      </c>
      <c r="L4" s="2">
        <f>SUM(D4:D13)</f>
        <v>2636</v>
      </c>
      <c r="M4" s="2">
        <f>SUM(E4:E13)</f>
        <v>2558</v>
      </c>
      <c r="N4" s="8">
        <f>J4+K4+L4</f>
        <v>7907</v>
      </c>
    </row>
    <row r="5" spans="1:14" ht="15.75">
      <c r="A5" s="4" t="s">
        <v>20</v>
      </c>
      <c r="D5" s="2">
        <v>473</v>
      </c>
      <c r="F5" s="28">
        <f t="shared" si="0"/>
        <v>473</v>
      </c>
      <c r="H5" s="30" t="s">
        <v>28</v>
      </c>
      <c r="I5" s="15"/>
      <c r="J5" s="2">
        <f>SUM(B16:B25)</f>
        <v>2669</v>
      </c>
      <c r="K5" s="2">
        <f>SUM(C16:C25)</f>
        <v>2752</v>
      </c>
      <c r="L5" s="2">
        <f>SUM(D16:D25)</f>
        <v>2584</v>
      </c>
      <c r="M5" s="2">
        <f>SUM(E16:E25)</f>
        <v>2599</v>
      </c>
      <c r="N5" s="8">
        <f>J5+K5+M5</f>
        <v>8020</v>
      </c>
    </row>
    <row r="6" spans="1:14" ht="15.75">
      <c r="A6" s="4" t="s">
        <v>22</v>
      </c>
      <c r="B6" s="2">
        <v>433</v>
      </c>
      <c r="C6" s="2">
        <v>452</v>
      </c>
      <c r="D6" s="2">
        <v>417</v>
      </c>
      <c r="E6" s="2">
        <v>413</v>
      </c>
      <c r="F6" s="28">
        <f t="shared" si="0"/>
        <v>428.75</v>
      </c>
      <c r="H6" s="30" t="s">
        <v>4</v>
      </c>
      <c r="I6" s="15"/>
      <c r="J6" s="2">
        <f>SUM(B28:B35)</f>
        <v>2633</v>
      </c>
      <c r="K6" s="2">
        <f>SUM(C28:C35)</f>
        <v>2601</v>
      </c>
      <c r="L6" s="2">
        <f>SUM(D28:D35)</f>
        <v>2466</v>
      </c>
      <c r="M6" s="2">
        <f>SUM(E28:E35)</f>
        <v>0</v>
      </c>
      <c r="N6" s="8">
        <f>J6+L6+M6</f>
        <v>5099</v>
      </c>
    </row>
    <row r="7" spans="1:14" ht="15.75">
      <c r="A7" s="4" t="s">
        <v>145</v>
      </c>
      <c r="B7" s="2">
        <v>419</v>
      </c>
      <c r="C7" s="2">
        <v>424</v>
      </c>
      <c r="E7" s="2">
        <v>397</v>
      </c>
      <c r="F7" s="28">
        <f t="shared" si="0"/>
        <v>413.3333333333333</v>
      </c>
      <c r="H7" s="2" t="s">
        <v>146</v>
      </c>
      <c r="I7" s="3"/>
      <c r="J7" s="2">
        <f>SUM(B38:B45)</f>
        <v>2573</v>
      </c>
      <c r="K7" s="2">
        <f>SUM(C38:C45)</f>
        <v>2512</v>
      </c>
      <c r="L7" s="2">
        <f>SUM(D38:D45)</f>
        <v>2453</v>
      </c>
      <c r="M7" s="2">
        <f>SUM(E38:E45)</f>
        <v>2324</v>
      </c>
      <c r="N7" s="8">
        <f>K7+L7+M7</f>
        <v>7289</v>
      </c>
    </row>
    <row r="8" spans="1:14" ht="15.75">
      <c r="A8" s="4" t="s">
        <v>163</v>
      </c>
      <c r="F8" s="28" t="e">
        <f t="shared" si="0"/>
        <v>#DIV/0!</v>
      </c>
      <c r="I8" s="3"/>
      <c r="N8" s="5"/>
    </row>
    <row r="9" spans="1:14" ht="15.75">
      <c r="A9" s="4" t="s">
        <v>164</v>
      </c>
      <c r="B9" s="2">
        <v>428</v>
      </c>
      <c r="C9" s="2">
        <v>424</v>
      </c>
      <c r="F9" s="28">
        <f t="shared" si="0"/>
        <v>426</v>
      </c>
      <c r="H9" s="30"/>
      <c r="I9" s="15" t="s">
        <v>123</v>
      </c>
      <c r="J9" s="51" t="s">
        <v>25</v>
      </c>
      <c r="K9" s="51"/>
      <c r="L9" s="51"/>
      <c r="M9" s="51"/>
      <c r="N9" s="3" t="s">
        <v>26</v>
      </c>
    </row>
    <row r="10" spans="1:14" ht="15.75">
      <c r="A10" s="4" t="s">
        <v>21</v>
      </c>
      <c r="B10" s="2">
        <v>429</v>
      </c>
      <c r="C10" s="2">
        <v>424</v>
      </c>
      <c r="D10" s="2">
        <v>401</v>
      </c>
      <c r="E10" s="2">
        <v>439</v>
      </c>
      <c r="F10" s="28">
        <f t="shared" si="0"/>
        <v>423.25</v>
      </c>
      <c r="H10" s="30" t="s">
        <v>147</v>
      </c>
      <c r="I10" s="30">
        <v>8</v>
      </c>
      <c r="J10" s="2">
        <v>6</v>
      </c>
      <c r="K10" s="2">
        <v>6</v>
      </c>
      <c r="L10" s="2">
        <v>8</v>
      </c>
      <c r="M10" s="2">
        <v>6</v>
      </c>
      <c r="N10" s="8">
        <f>SUM(I10:M10)</f>
        <v>34</v>
      </c>
    </row>
    <row r="11" spans="1:14" ht="15.75">
      <c r="A11" s="4" t="s">
        <v>23</v>
      </c>
      <c r="F11" s="28" t="e">
        <f t="shared" si="0"/>
        <v>#DIV/0!</v>
      </c>
      <c r="H11" s="30" t="s">
        <v>28</v>
      </c>
      <c r="I11" s="30">
        <v>6</v>
      </c>
      <c r="J11" s="2">
        <v>8</v>
      </c>
      <c r="K11" s="2">
        <v>8</v>
      </c>
      <c r="L11" s="2">
        <v>6</v>
      </c>
      <c r="M11" s="2">
        <v>8</v>
      </c>
      <c r="N11" s="8">
        <f>SUM(I11:M11)</f>
        <v>36</v>
      </c>
    </row>
    <row r="12" spans="1:14" ht="15.75">
      <c r="A12" s="4" t="s">
        <v>14</v>
      </c>
      <c r="C12" s="2">
        <v>434</v>
      </c>
      <c r="D12" s="2">
        <v>453</v>
      </c>
      <c r="E12" s="2">
        <v>440</v>
      </c>
      <c r="F12" s="28">
        <f t="shared" si="0"/>
        <v>442.3333333333333</v>
      </c>
      <c r="H12" s="30" t="s">
        <v>4</v>
      </c>
      <c r="I12" s="30">
        <v>4</v>
      </c>
      <c r="J12" s="2">
        <v>4</v>
      </c>
      <c r="K12" s="2">
        <v>4</v>
      </c>
      <c r="L12" s="2">
        <v>4</v>
      </c>
      <c r="M12" s="2">
        <v>2</v>
      </c>
      <c r="N12" s="8">
        <f>SUM(I12:M12)</f>
        <v>18</v>
      </c>
    </row>
    <row r="13" spans="1:14" ht="15.75">
      <c r="A13" s="4" t="s">
        <v>105</v>
      </c>
      <c r="B13" s="2">
        <v>461</v>
      </c>
      <c r="C13" s="2">
        <v>445</v>
      </c>
      <c r="D13" s="2">
        <v>438</v>
      </c>
      <c r="E13" s="2">
        <v>408</v>
      </c>
      <c r="F13" s="28">
        <f t="shared" si="0"/>
        <v>438</v>
      </c>
      <c r="H13" s="2" t="s">
        <v>146</v>
      </c>
      <c r="I13" s="30">
        <v>2</v>
      </c>
      <c r="J13" s="2">
        <v>2</v>
      </c>
      <c r="K13" s="2">
        <v>2</v>
      </c>
      <c r="L13" s="2">
        <v>2</v>
      </c>
      <c r="M13" s="2">
        <v>4</v>
      </c>
      <c r="N13" s="8">
        <f>SUM(I13:M13)</f>
        <v>12</v>
      </c>
    </row>
    <row r="14" spans="1:9" ht="15.75">
      <c r="A14" s="4"/>
      <c r="H14" s="3"/>
      <c r="I14" s="30"/>
    </row>
    <row r="15" spans="1:10" ht="15.75">
      <c r="A15" s="3" t="s">
        <v>28</v>
      </c>
      <c r="H15" s="52" t="s">
        <v>122</v>
      </c>
      <c r="I15" s="52"/>
      <c r="J15" s="52"/>
    </row>
    <row r="16" spans="1:10" ht="15.75">
      <c r="A16" s="4" t="s">
        <v>30</v>
      </c>
      <c r="E16" s="2">
        <v>421</v>
      </c>
      <c r="F16" s="28">
        <f aca="true" t="shared" si="1" ref="F16:F25">AVERAGE(A16:E16)</f>
        <v>421</v>
      </c>
      <c r="H16" s="4"/>
      <c r="I16" s="4"/>
      <c r="J16" s="4"/>
    </row>
    <row r="17" spans="1:9" ht="15.75">
      <c r="A17" s="4" t="s">
        <v>31</v>
      </c>
      <c r="B17" s="2">
        <v>434</v>
      </c>
      <c r="D17" s="2">
        <v>428</v>
      </c>
      <c r="E17" s="2">
        <v>423</v>
      </c>
      <c r="F17" s="28">
        <f>AVERAGE(C17:E17)</f>
        <v>425.5</v>
      </c>
      <c r="H17" s="30" t="s">
        <v>147</v>
      </c>
      <c r="I17" s="29">
        <f>AVERAGE(J4:M4)</f>
        <v>2616.25</v>
      </c>
    </row>
    <row r="18" spans="1:16" ht="15.75">
      <c r="A18" s="4" t="s">
        <v>161</v>
      </c>
      <c r="F18" s="28" t="e">
        <f>AVERAGE(C18:E18)</f>
        <v>#DIV/0!</v>
      </c>
      <c r="H18" s="30" t="s">
        <v>28</v>
      </c>
      <c r="I18" s="29">
        <f>AVERAGE(J5:M5)</f>
        <v>2651</v>
      </c>
      <c r="O18" s="4"/>
      <c r="P18" s="4"/>
    </row>
    <row r="19" spans="1:16" ht="15.75">
      <c r="A19" s="4" t="s">
        <v>162</v>
      </c>
      <c r="B19" s="2">
        <v>424</v>
      </c>
      <c r="C19" s="2">
        <v>483</v>
      </c>
      <c r="D19" s="2">
        <v>470</v>
      </c>
      <c r="E19" s="2">
        <v>447</v>
      </c>
      <c r="F19" s="28">
        <f>AVERAGE(C19:E19)</f>
        <v>466.6666666666667</v>
      </c>
      <c r="H19" s="30" t="s">
        <v>4</v>
      </c>
      <c r="I19" s="29">
        <f>AVERAGE(J6:M6)</f>
        <v>1925</v>
      </c>
      <c r="N19" s="4"/>
      <c r="O19" s="4"/>
      <c r="P19" s="4"/>
    </row>
    <row r="20" spans="1:16" ht="15.75">
      <c r="A20" s="4" t="s">
        <v>29</v>
      </c>
      <c r="C20" s="2">
        <v>434</v>
      </c>
      <c r="D20" s="2">
        <v>407</v>
      </c>
      <c r="F20" s="28">
        <f>AVERAGE(C20:E20)</f>
        <v>420.5</v>
      </c>
      <c r="H20" s="2" t="s">
        <v>146</v>
      </c>
      <c r="I20" s="29">
        <f>AVERAGE(J7:M7)</f>
        <v>2465.5</v>
      </c>
      <c r="K20" s="4"/>
      <c r="L20" s="4"/>
      <c r="M20" s="4"/>
      <c r="N20" s="4"/>
      <c r="O20" s="4"/>
      <c r="P20" s="4"/>
    </row>
    <row r="21" spans="1:16" ht="15.75">
      <c r="A21" s="4" t="s">
        <v>32</v>
      </c>
      <c r="F21" s="28" t="e">
        <f t="shared" si="1"/>
        <v>#DIV/0!</v>
      </c>
      <c r="K21" s="4"/>
      <c r="L21" s="4"/>
      <c r="M21" s="4"/>
      <c r="N21" s="4"/>
      <c r="O21" s="4"/>
      <c r="P21" s="4"/>
    </row>
    <row r="22" spans="1:16" ht="15.75">
      <c r="A22" s="4" t="s">
        <v>113</v>
      </c>
      <c r="B22" s="2">
        <v>457</v>
      </c>
      <c r="C22" s="2">
        <v>468</v>
      </c>
      <c r="D22" s="2">
        <v>415</v>
      </c>
      <c r="F22" s="28">
        <f t="shared" si="1"/>
        <v>446.6666666666667</v>
      </c>
      <c r="K22" s="4"/>
      <c r="L22" s="4"/>
      <c r="M22" s="4"/>
      <c r="N22" s="4"/>
      <c r="O22" s="4"/>
      <c r="P22" s="4"/>
    </row>
    <row r="23" spans="1:16" ht="15.75">
      <c r="A23" s="4" t="s">
        <v>114</v>
      </c>
      <c r="B23" s="2">
        <v>444</v>
      </c>
      <c r="C23" s="2">
        <v>426</v>
      </c>
      <c r="E23" s="2">
        <v>422</v>
      </c>
      <c r="F23" s="28">
        <f t="shared" si="1"/>
        <v>430.6666666666667</v>
      </c>
      <c r="K23" s="4"/>
      <c r="L23" s="4"/>
      <c r="M23" s="4"/>
      <c r="N23" s="4"/>
      <c r="O23" s="4"/>
      <c r="P23" s="4"/>
    </row>
    <row r="24" spans="1:16" ht="15.75">
      <c r="A24" s="17" t="s">
        <v>124</v>
      </c>
      <c r="B24" s="2">
        <v>453</v>
      </c>
      <c r="C24" s="2">
        <v>470</v>
      </c>
      <c r="D24" s="2">
        <v>454</v>
      </c>
      <c r="E24" s="2">
        <v>449</v>
      </c>
      <c r="F24" s="28">
        <f t="shared" si="1"/>
        <v>456.5</v>
      </c>
      <c r="K24" s="4"/>
      <c r="L24" s="4"/>
      <c r="M24" s="4"/>
      <c r="N24" s="4"/>
      <c r="O24" s="4"/>
      <c r="P24" s="4"/>
    </row>
    <row r="25" spans="1:16" ht="15.75">
      <c r="A25" s="4" t="s">
        <v>15</v>
      </c>
      <c r="B25" s="2">
        <v>457</v>
      </c>
      <c r="C25" s="2">
        <v>471</v>
      </c>
      <c r="D25" s="2">
        <v>410</v>
      </c>
      <c r="E25" s="2">
        <v>437</v>
      </c>
      <c r="F25" s="28">
        <f t="shared" si="1"/>
        <v>443.75</v>
      </c>
      <c r="H25" s="30"/>
      <c r="I25" s="29"/>
      <c r="K25" s="4"/>
      <c r="L25" s="4"/>
      <c r="M25" s="4"/>
      <c r="N25" s="4"/>
      <c r="O25" s="4"/>
      <c r="P25" s="4"/>
    </row>
    <row r="26" spans="1:16" ht="15.75">
      <c r="A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.75">
      <c r="A27" s="3" t="s">
        <v>4</v>
      </c>
      <c r="H27" s="4"/>
      <c r="I27" s="4"/>
      <c r="J27" s="4"/>
      <c r="K27" s="4"/>
      <c r="L27" s="4"/>
      <c r="M27" s="4"/>
      <c r="N27" s="4"/>
      <c r="O27" s="4"/>
      <c r="P27" s="4"/>
    </row>
    <row r="28" spans="1:14" ht="15.75">
      <c r="A28" s="4" t="s">
        <v>6</v>
      </c>
      <c r="B28" s="2">
        <v>434</v>
      </c>
      <c r="C28" s="2">
        <v>419</v>
      </c>
      <c r="F28" s="28">
        <f aca="true" t="shared" si="2" ref="F28:F35">AVERAGE(A28:E28)</f>
        <v>426.5</v>
      </c>
      <c r="H28" s="4"/>
      <c r="I28" s="4"/>
      <c r="J28" s="4"/>
      <c r="K28" s="4"/>
      <c r="L28" s="4"/>
      <c r="M28" s="4"/>
      <c r="N28" s="4"/>
    </row>
    <row r="29" spans="1:8" ht="15.75">
      <c r="A29" s="4" t="s">
        <v>5</v>
      </c>
      <c r="B29" s="2">
        <v>444</v>
      </c>
      <c r="C29" s="2">
        <v>433</v>
      </c>
      <c r="D29" s="2">
        <v>424</v>
      </c>
      <c r="F29" s="28">
        <f t="shared" si="2"/>
        <v>433.6666666666667</v>
      </c>
      <c r="H29" s="54" t="s">
        <v>184</v>
      </c>
    </row>
    <row r="30" spans="1:6" ht="15.75">
      <c r="A30" s="4" t="s">
        <v>86</v>
      </c>
      <c r="B30" s="2">
        <v>415</v>
      </c>
      <c r="C30" s="2">
        <v>446</v>
      </c>
      <c r="D30" s="2">
        <v>400</v>
      </c>
      <c r="F30" s="28">
        <f t="shared" si="2"/>
        <v>420.3333333333333</v>
      </c>
    </row>
    <row r="31" spans="1:6" ht="15.75">
      <c r="A31" s="4" t="s">
        <v>7</v>
      </c>
      <c r="B31" s="2">
        <v>436</v>
      </c>
      <c r="C31" s="2">
        <v>442</v>
      </c>
      <c r="D31" s="2">
        <v>407</v>
      </c>
      <c r="F31" s="28">
        <f t="shared" si="2"/>
        <v>428.3333333333333</v>
      </c>
    </row>
    <row r="32" spans="1:6" ht="15.75">
      <c r="A32" s="4" t="s">
        <v>107</v>
      </c>
      <c r="B32" s="2">
        <v>456</v>
      </c>
      <c r="C32" s="2">
        <v>477</v>
      </c>
      <c r="D32" s="2">
        <v>411</v>
      </c>
      <c r="F32" s="28">
        <f t="shared" si="2"/>
        <v>448</v>
      </c>
    </row>
    <row r="33" spans="1:6" ht="15.75">
      <c r="A33" s="4" t="s">
        <v>181</v>
      </c>
      <c r="D33" s="2">
        <v>399</v>
      </c>
      <c r="F33" s="28">
        <f t="shared" si="2"/>
        <v>399</v>
      </c>
    </row>
    <row r="34" spans="1:6" ht="15.75">
      <c r="A34" s="4" t="s">
        <v>160</v>
      </c>
      <c r="C34" s="2">
        <v>384</v>
      </c>
      <c r="D34" s="2">
        <v>425</v>
      </c>
      <c r="F34" s="28">
        <f t="shared" si="2"/>
        <v>404.5</v>
      </c>
    </row>
    <row r="35" spans="1:6" ht="15.75">
      <c r="A35" s="4" t="s">
        <v>178</v>
      </c>
      <c r="B35" s="2">
        <v>448</v>
      </c>
      <c r="F35" s="28">
        <f t="shared" si="2"/>
        <v>448</v>
      </c>
    </row>
    <row r="36" ht="15.75">
      <c r="A36" s="4"/>
    </row>
    <row r="37" ht="15.75">
      <c r="A37" s="3" t="s">
        <v>146</v>
      </c>
    </row>
    <row r="38" spans="1:6" ht="15.75">
      <c r="A38" s="4" t="s">
        <v>63</v>
      </c>
      <c r="B38" s="2">
        <v>462</v>
      </c>
      <c r="C38" s="2">
        <v>440</v>
      </c>
      <c r="D38" s="2">
        <v>401</v>
      </c>
      <c r="E38" s="2">
        <v>438</v>
      </c>
      <c r="F38" s="28">
        <f>AVERAGE(A38:E38)</f>
        <v>435.25</v>
      </c>
    </row>
    <row r="39" spans="1:6" ht="15.75">
      <c r="A39" s="4" t="s">
        <v>64</v>
      </c>
      <c r="B39" s="2">
        <v>452</v>
      </c>
      <c r="D39" s="2">
        <v>466</v>
      </c>
      <c r="F39" s="28">
        <f>AVERAGE(A39:E39)</f>
        <v>459</v>
      </c>
    </row>
    <row r="40" spans="1:6" ht="15.75">
      <c r="A40" s="4" t="s">
        <v>117</v>
      </c>
      <c r="C40" s="2">
        <v>387</v>
      </c>
      <c r="E40" s="2">
        <v>321</v>
      </c>
      <c r="F40" s="28">
        <f>AVERAGE(B40:E40)</f>
        <v>354</v>
      </c>
    </row>
    <row r="41" spans="1:6" ht="15.75">
      <c r="A41" s="4" t="s">
        <v>65</v>
      </c>
      <c r="B41" s="2">
        <v>419</v>
      </c>
      <c r="C41" s="2">
        <v>422</v>
      </c>
      <c r="D41" s="2">
        <v>382</v>
      </c>
      <c r="E41" s="2">
        <v>414</v>
      </c>
      <c r="F41" s="28">
        <f>AVERAGE(B41:E41)</f>
        <v>409.25</v>
      </c>
    </row>
    <row r="42" spans="1:6" ht="15.75">
      <c r="A42" s="4" t="s">
        <v>66</v>
      </c>
      <c r="B42" s="2">
        <v>396</v>
      </c>
      <c r="C42" s="2">
        <v>427</v>
      </c>
      <c r="D42" s="2">
        <v>414</v>
      </c>
      <c r="E42" s="2">
        <v>418</v>
      </c>
      <c r="F42" s="28">
        <f>AVERAGE(B42:E42)</f>
        <v>413.75</v>
      </c>
    </row>
    <row r="43" spans="1:6" ht="15.75">
      <c r="A43" s="4" t="s">
        <v>67</v>
      </c>
      <c r="E43" s="2">
        <v>372</v>
      </c>
      <c r="F43" s="28">
        <f>AVERAGE(B43:E43)</f>
        <v>372</v>
      </c>
    </row>
    <row r="44" spans="1:6" ht="15.75">
      <c r="A44" s="4" t="s">
        <v>68</v>
      </c>
      <c r="B44" s="2">
        <v>422</v>
      </c>
      <c r="C44" s="2">
        <v>424</v>
      </c>
      <c r="D44" s="2">
        <v>371</v>
      </c>
      <c r="E44" s="2">
        <v>361</v>
      </c>
      <c r="F44" s="28">
        <f>AVERAGE(B44:E44)</f>
        <v>394.5</v>
      </c>
    </row>
    <row r="45" spans="1:6" ht="15.75">
      <c r="A45" s="4" t="s">
        <v>116</v>
      </c>
      <c r="B45" s="2">
        <v>422</v>
      </c>
      <c r="C45" s="2">
        <v>412</v>
      </c>
      <c r="D45" s="2">
        <v>419</v>
      </c>
      <c r="F45" s="28">
        <f>AVERAGE(B45:E45)</f>
        <v>417.6666666666667</v>
      </c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H10" sqref="H10:H13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10.75390625" style="28" customWidth="1"/>
    <col min="7" max="7" width="9.125" style="2" customWidth="1"/>
    <col min="8" max="8" width="11.00390625" style="2" bestFit="1" customWidth="1"/>
    <col min="9" max="9" width="13.125" style="2" bestFit="1" customWidth="1"/>
    <col min="10" max="10" width="14.875" style="2" customWidth="1"/>
    <col min="11" max="11" width="13.25390625" style="2" customWidth="1"/>
    <col min="12" max="12" width="13.875" style="2" customWidth="1"/>
    <col min="13" max="13" width="13.625" style="2" customWidth="1"/>
    <col min="14" max="14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1:13" ht="15.75">
      <c r="A2" s="3"/>
      <c r="F2" s="28" t="s">
        <v>121</v>
      </c>
      <c r="J2" s="51" t="s">
        <v>24</v>
      </c>
      <c r="K2" s="51"/>
      <c r="L2" s="51"/>
      <c r="M2" s="51"/>
    </row>
    <row r="3" spans="1:14" ht="31.5">
      <c r="A3" s="3" t="s">
        <v>8</v>
      </c>
      <c r="J3" s="9" t="s">
        <v>151</v>
      </c>
      <c r="K3" s="9" t="s">
        <v>91</v>
      </c>
      <c r="L3" s="9" t="s">
        <v>88</v>
      </c>
      <c r="M3" s="9" t="s">
        <v>89</v>
      </c>
      <c r="N3" s="7" t="s">
        <v>83</v>
      </c>
    </row>
    <row r="4" spans="1:14" ht="15.75">
      <c r="A4" s="4" t="s">
        <v>9</v>
      </c>
      <c r="B4" s="2">
        <v>405</v>
      </c>
      <c r="C4" s="2">
        <v>436</v>
      </c>
      <c r="D4" s="2">
        <v>479</v>
      </c>
      <c r="F4" s="28">
        <f aca="true" t="shared" si="0" ref="F4:F43">AVERAGE(B4:E4)</f>
        <v>440</v>
      </c>
      <c r="H4" s="33" t="s">
        <v>8</v>
      </c>
      <c r="I4" s="6"/>
      <c r="J4" s="5">
        <f>SUM(B4:B12)</f>
        <v>2471</v>
      </c>
      <c r="K4" s="5">
        <f>SUM(C4:C12)</f>
        <v>2660</v>
      </c>
      <c r="L4" s="5">
        <f>SUM(D4:D12)</f>
        <v>2667</v>
      </c>
      <c r="M4" s="5">
        <f>SUM(E4:E12)</f>
        <v>2588</v>
      </c>
      <c r="N4" s="5">
        <f>J4+K4+L4</f>
        <v>7798</v>
      </c>
    </row>
    <row r="5" spans="1:14" ht="15.75">
      <c r="A5" s="4" t="s">
        <v>87</v>
      </c>
      <c r="B5" s="2">
        <v>408</v>
      </c>
      <c r="E5" s="2">
        <v>410</v>
      </c>
      <c r="F5" s="28">
        <f t="shared" si="0"/>
        <v>409</v>
      </c>
      <c r="H5" s="33" t="s">
        <v>62</v>
      </c>
      <c r="I5" s="6"/>
      <c r="J5" s="5">
        <f>SUM(B15:B23)</f>
        <v>2532</v>
      </c>
      <c r="K5" s="5">
        <f>SUM(C15:C23)</f>
        <v>2487</v>
      </c>
      <c r="L5" s="5">
        <f>SUM(D15:D23)</f>
        <v>2649</v>
      </c>
      <c r="M5" s="5">
        <f>SUM(E15:E23)</f>
        <v>2676</v>
      </c>
      <c r="N5" s="5">
        <f>J5+K5+M5</f>
        <v>7695</v>
      </c>
    </row>
    <row r="6" spans="1:14" ht="15.75">
      <c r="A6" s="4" t="s">
        <v>10</v>
      </c>
      <c r="B6" s="2">
        <v>423</v>
      </c>
      <c r="C6" s="2">
        <v>465</v>
      </c>
      <c r="D6" s="2">
        <v>458</v>
      </c>
      <c r="E6" s="2">
        <v>440</v>
      </c>
      <c r="F6" s="28">
        <f t="shared" si="0"/>
        <v>446.5</v>
      </c>
      <c r="H6" s="33" t="s">
        <v>46</v>
      </c>
      <c r="I6" s="6"/>
      <c r="J6" s="5">
        <f>SUM(B26:B33)</f>
        <v>2419</v>
      </c>
      <c r="K6" s="5">
        <f>SUM(C26:C33)</f>
        <v>2539</v>
      </c>
      <c r="L6" s="5">
        <f>SUM(D26:D33)</f>
        <v>2619</v>
      </c>
      <c r="M6" s="5">
        <f>SUM(E26:E33)</f>
        <v>2125</v>
      </c>
      <c r="N6" s="5">
        <f>J6+L6+M6</f>
        <v>7163</v>
      </c>
    </row>
    <row r="7" spans="1:14" ht="15.75">
      <c r="A7" s="4" t="s">
        <v>13</v>
      </c>
      <c r="B7" s="2">
        <v>423</v>
      </c>
      <c r="C7" s="2">
        <v>450</v>
      </c>
      <c r="D7" s="2">
        <v>410</v>
      </c>
      <c r="E7" s="2">
        <v>441</v>
      </c>
      <c r="F7" s="28">
        <f t="shared" si="0"/>
        <v>431</v>
      </c>
      <c r="H7" s="33" t="s">
        <v>133</v>
      </c>
      <c r="I7" s="6"/>
      <c r="J7" s="5">
        <f>SUM(B36:B43)</f>
        <v>2563</v>
      </c>
      <c r="K7" s="5">
        <f>SUM(C36:C43)</f>
        <v>2573</v>
      </c>
      <c r="L7" s="5">
        <f>SUM(D36:D43)</f>
        <v>2540</v>
      </c>
      <c r="M7" s="5">
        <f>SUM(E36:E43)</f>
        <v>2596</v>
      </c>
      <c r="N7" s="5">
        <f>K7+L7+M7</f>
        <v>7709</v>
      </c>
    </row>
    <row r="8" spans="1:14" ht="15.75">
      <c r="A8" s="4" t="s">
        <v>165</v>
      </c>
      <c r="B8" s="2">
        <v>410</v>
      </c>
      <c r="C8" s="2">
        <v>410</v>
      </c>
      <c r="D8" s="2">
        <v>415</v>
      </c>
      <c r="E8" s="2">
        <v>446</v>
      </c>
      <c r="F8" s="28">
        <f t="shared" si="0"/>
        <v>420.25</v>
      </c>
      <c r="H8" s="33"/>
      <c r="I8" s="6"/>
      <c r="J8" s="5"/>
      <c r="K8" s="5"/>
      <c r="L8" s="5"/>
      <c r="M8" s="5"/>
      <c r="N8" s="5"/>
    </row>
    <row r="9" spans="1:14" ht="15.75">
      <c r="A9" s="4" t="s">
        <v>11</v>
      </c>
      <c r="B9" s="2">
        <v>402</v>
      </c>
      <c r="C9" s="2">
        <v>465</v>
      </c>
      <c r="D9" s="2">
        <v>433</v>
      </c>
      <c r="F9" s="28">
        <f t="shared" si="0"/>
        <v>433.3333333333333</v>
      </c>
      <c r="H9" s="5"/>
      <c r="I9" s="5" t="s">
        <v>127</v>
      </c>
      <c r="J9" s="53" t="s">
        <v>25</v>
      </c>
      <c r="K9" s="53"/>
      <c r="L9" s="53"/>
      <c r="M9" s="53"/>
      <c r="N9" s="3" t="s">
        <v>26</v>
      </c>
    </row>
    <row r="10" spans="1:14" ht="15.75">
      <c r="A10" s="4" t="s">
        <v>12</v>
      </c>
      <c r="E10" s="2">
        <v>437</v>
      </c>
      <c r="F10" s="28">
        <f t="shared" si="0"/>
        <v>437</v>
      </c>
      <c r="H10" s="33" t="s">
        <v>8</v>
      </c>
      <c r="I10" s="33">
        <v>8</v>
      </c>
      <c r="J10" s="5">
        <v>4</v>
      </c>
      <c r="K10" s="5">
        <v>8</v>
      </c>
      <c r="L10" s="5">
        <v>8</v>
      </c>
      <c r="M10" s="5">
        <v>4</v>
      </c>
      <c r="N10" s="5">
        <f>SUM(I10:M10)</f>
        <v>32</v>
      </c>
    </row>
    <row r="11" spans="1:14" ht="15.75">
      <c r="A11" s="4" t="s">
        <v>183</v>
      </c>
      <c r="E11" s="2">
        <v>414</v>
      </c>
      <c r="F11" s="28">
        <f t="shared" si="0"/>
        <v>414</v>
      </c>
      <c r="H11" s="33" t="s">
        <v>62</v>
      </c>
      <c r="I11" s="33">
        <v>6</v>
      </c>
      <c r="J11" s="5">
        <v>6</v>
      </c>
      <c r="K11" s="5">
        <v>2</v>
      </c>
      <c r="L11" s="5">
        <v>6</v>
      </c>
      <c r="M11" s="5">
        <v>8</v>
      </c>
      <c r="N11" s="5">
        <f>SUM(I11:M11)</f>
        <v>28</v>
      </c>
    </row>
    <row r="12" spans="1:14" ht="15.75">
      <c r="A12" s="4" t="s">
        <v>125</v>
      </c>
      <c r="C12" s="2">
        <v>434</v>
      </c>
      <c r="D12" s="2">
        <v>472</v>
      </c>
      <c r="F12" s="28">
        <f t="shared" si="0"/>
        <v>453</v>
      </c>
      <c r="H12" s="33" t="s">
        <v>46</v>
      </c>
      <c r="I12" s="33">
        <v>4</v>
      </c>
      <c r="J12" s="5">
        <v>2</v>
      </c>
      <c r="K12" s="5">
        <v>4</v>
      </c>
      <c r="L12" s="5">
        <v>4</v>
      </c>
      <c r="M12" s="5">
        <v>2</v>
      </c>
      <c r="N12" s="5">
        <f>SUM(I12:M12)</f>
        <v>16</v>
      </c>
    </row>
    <row r="13" spans="1:14" ht="15.75">
      <c r="A13" s="4"/>
      <c r="H13" s="33" t="s">
        <v>133</v>
      </c>
      <c r="I13" s="33">
        <v>2</v>
      </c>
      <c r="J13" s="5">
        <v>8</v>
      </c>
      <c r="K13" s="5">
        <v>6</v>
      </c>
      <c r="L13" s="5">
        <v>2</v>
      </c>
      <c r="M13" s="5">
        <v>6</v>
      </c>
      <c r="N13" s="5">
        <f>SUM(I13:M13)</f>
        <v>24</v>
      </c>
    </row>
    <row r="14" spans="1:13" ht="15.75">
      <c r="A14" s="6" t="s">
        <v>62</v>
      </c>
      <c r="H14" s="5"/>
      <c r="I14" s="5"/>
      <c r="J14" s="5"/>
      <c r="K14" s="5"/>
      <c r="L14" s="5"/>
      <c r="M14" s="5"/>
    </row>
    <row r="15" spans="1:13" ht="15.75">
      <c r="A15" s="4" t="s">
        <v>108</v>
      </c>
      <c r="C15" s="2">
        <v>449</v>
      </c>
      <c r="D15" s="2">
        <v>435</v>
      </c>
      <c r="F15" s="28">
        <f t="shared" si="0"/>
        <v>442</v>
      </c>
      <c r="H15" s="52" t="s">
        <v>122</v>
      </c>
      <c r="I15" s="52"/>
      <c r="J15" s="52"/>
      <c r="K15" s="5"/>
      <c r="L15" s="5"/>
      <c r="M15" s="5"/>
    </row>
    <row r="16" spans="1:13" ht="15.75">
      <c r="A16" s="4" t="s">
        <v>74</v>
      </c>
      <c r="B16" s="2">
        <v>425</v>
      </c>
      <c r="C16" s="2">
        <v>403</v>
      </c>
      <c r="E16" s="2">
        <v>464</v>
      </c>
      <c r="F16" s="28">
        <f t="shared" si="0"/>
        <v>430.6666666666667</v>
      </c>
      <c r="H16" s="5"/>
      <c r="I16" s="5"/>
      <c r="J16" s="5"/>
      <c r="K16" s="5"/>
      <c r="L16" s="5"/>
      <c r="M16" s="5"/>
    </row>
    <row r="17" spans="1:13" ht="15.75">
      <c r="A17" s="4" t="s">
        <v>75</v>
      </c>
      <c r="B17" s="2">
        <v>409</v>
      </c>
      <c r="D17" s="2">
        <v>421</v>
      </c>
      <c r="F17" s="28">
        <f t="shared" si="0"/>
        <v>415</v>
      </c>
      <c r="H17" s="33" t="s">
        <v>8</v>
      </c>
      <c r="I17" s="40">
        <f>AVERAGE(J4:M4)</f>
        <v>2596.5</v>
      </c>
      <c r="J17" s="5"/>
      <c r="K17" s="5"/>
      <c r="L17" s="5"/>
      <c r="M17" s="5"/>
    </row>
    <row r="18" spans="1:13" ht="15.75">
      <c r="A18" s="4" t="s">
        <v>76</v>
      </c>
      <c r="C18" s="2">
        <v>389</v>
      </c>
      <c r="F18" s="28">
        <f t="shared" si="0"/>
        <v>389</v>
      </c>
      <c r="H18" s="33" t="s">
        <v>62</v>
      </c>
      <c r="I18" s="40">
        <f>AVERAGE(J5:M5)</f>
        <v>2586</v>
      </c>
      <c r="J18" s="5"/>
      <c r="K18" s="5"/>
      <c r="L18" s="5"/>
      <c r="M18" s="5"/>
    </row>
    <row r="19" spans="1:13" ht="15.75">
      <c r="A19" s="4" t="s">
        <v>109</v>
      </c>
      <c r="C19" s="2">
        <v>407</v>
      </c>
      <c r="D19" s="2">
        <v>442</v>
      </c>
      <c r="E19" s="2">
        <v>430</v>
      </c>
      <c r="F19" s="28">
        <f t="shared" si="0"/>
        <v>426.3333333333333</v>
      </c>
      <c r="H19" s="33" t="s">
        <v>46</v>
      </c>
      <c r="I19" s="40">
        <f>AVERAGE(J6:M6)</f>
        <v>2425.5</v>
      </c>
      <c r="J19" s="5"/>
      <c r="K19" s="5"/>
      <c r="L19" s="5"/>
      <c r="M19" s="5"/>
    </row>
    <row r="20" spans="1:13" ht="15.75">
      <c r="A20" s="4" t="s">
        <v>110</v>
      </c>
      <c r="B20" s="2">
        <v>448</v>
      </c>
      <c r="C20" s="2">
        <v>385</v>
      </c>
      <c r="E20" s="2">
        <v>456</v>
      </c>
      <c r="F20" s="28">
        <f t="shared" si="0"/>
        <v>429.6666666666667</v>
      </c>
      <c r="H20" s="33" t="s">
        <v>133</v>
      </c>
      <c r="I20" s="40">
        <f>AVERAGE(J7:M7)</f>
        <v>2568</v>
      </c>
      <c r="J20" s="5"/>
      <c r="K20" s="5"/>
      <c r="L20" s="5"/>
      <c r="M20" s="5"/>
    </row>
    <row r="21" spans="1:6" ht="15.75">
      <c r="A21" s="4" t="s">
        <v>111</v>
      </c>
      <c r="B21" s="2">
        <v>415</v>
      </c>
      <c r="C21" s="2">
        <v>454</v>
      </c>
      <c r="D21" s="2">
        <v>464</v>
      </c>
      <c r="E21" s="2">
        <v>437</v>
      </c>
      <c r="F21" s="28">
        <f t="shared" si="0"/>
        <v>442.5</v>
      </c>
    </row>
    <row r="22" spans="1:6" ht="15.75">
      <c r="A22" s="4" t="s">
        <v>166</v>
      </c>
      <c r="B22" s="2">
        <v>416</v>
      </c>
      <c r="D22" s="2">
        <v>455</v>
      </c>
      <c r="E22" s="2">
        <v>450</v>
      </c>
      <c r="F22" s="28">
        <f t="shared" si="0"/>
        <v>440.3333333333333</v>
      </c>
    </row>
    <row r="23" spans="1:6" ht="15.75">
      <c r="A23" s="35" t="s">
        <v>130</v>
      </c>
      <c r="B23" s="2">
        <v>419</v>
      </c>
      <c r="D23" s="2">
        <v>432</v>
      </c>
      <c r="E23" s="2">
        <v>439</v>
      </c>
      <c r="F23" s="28">
        <f t="shared" si="0"/>
        <v>430</v>
      </c>
    </row>
    <row r="24" ht="15.75">
      <c r="A24" s="35"/>
    </row>
    <row r="25" ht="15.75">
      <c r="A25" s="6" t="s">
        <v>46</v>
      </c>
    </row>
    <row r="26" spans="1:6" ht="15.75">
      <c r="A26" s="4" t="s">
        <v>52</v>
      </c>
      <c r="B26" s="2">
        <v>417</v>
      </c>
      <c r="C26" s="2">
        <v>480</v>
      </c>
      <c r="D26" s="2">
        <v>441</v>
      </c>
      <c r="E26" s="2">
        <v>429</v>
      </c>
      <c r="F26" s="28">
        <f t="shared" si="0"/>
        <v>441.75</v>
      </c>
    </row>
    <row r="27" spans="1:6" ht="15.75">
      <c r="A27" s="4" t="s">
        <v>53</v>
      </c>
      <c r="B27" s="2">
        <v>379</v>
      </c>
      <c r="C27" s="2">
        <v>455</v>
      </c>
      <c r="D27" s="2">
        <v>474</v>
      </c>
      <c r="E27" s="2">
        <v>427</v>
      </c>
      <c r="F27" s="28">
        <f t="shared" si="0"/>
        <v>433.75</v>
      </c>
    </row>
    <row r="28" spans="1:6" ht="15.75">
      <c r="A28" s="4" t="s">
        <v>132</v>
      </c>
      <c r="B28" s="2">
        <v>411</v>
      </c>
      <c r="F28" s="28">
        <f t="shared" si="0"/>
        <v>411</v>
      </c>
    </row>
    <row r="29" spans="1:6" ht="15.75">
      <c r="A29" s="4" t="s">
        <v>56</v>
      </c>
      <c r="B29" s="2">
        <v>423</v>
      </c>
      <c r="D29" s="2">
        <v>419</v>
      </c>
      <c r="E29" s="2">
        <v>426</v>
      </c>
      <c r="F29" s="28">
        <f t="shared" si="0"/>
        <v>422.6666666666667</v>
      </c>
    </row>
    <row r="30" spans="1:6" ht="15.75">
      <c r="A30" s="4" t="s">
        <v>55</v>
      </c>
      <c r="C30" s="2">
        <v>379</v>
      </c>
      <c r="F30" s="28">
        <f t="shared" si="0"/>
        <v>379</v>
      </c>
    </row>
    <row r="31" spans="1:6" ht="15.75">
      <c r="A31" s="4" t="s">
        <v>85</v>
      </c>
      <c r="B31" s="2">
        <v>409</v>
      </c>
      <c r="C31" s="2">
        <v>441</v>
      </c>
      <c r="D31" s="2">
        <v>425</v>
      </c>
      <c r="E31" s="2">
        <v>455</v>
      </c>
      <c r="F31" s="28">
        <f t="shared" si="0"/>
        <v>432.5</v>
      </c>
    </row>
    <row r="32" spans="1:6" ht="15.75">
      <c r="A32" s="4" t="s">
        <v>54</v>
      </c>
      <c r="B32" s="2">
        <v>380</v>
      </c>
      <c r="C32" s="2">
        <v>400</v>
      </c>
      <c r="D32" s="2">
        <v>431</v>
      </c>
      <c r="F32" s="28">
        <f t="shared" si="0"/>
        <v>403.6666666666667</v>
      </c>
    </row>
    <row r="33" spans="1:6" ht="15.75">
      <c r="A33" s="4" t="s">
        <v>167</v>
      </c>
      <c r="C33" s="2">
        <v>384</v>
      </c>
      <c r="D33" s="2">
        <v>429</v>
      </c>
      <c r="E33" s="2">
        <v>388</v>
      </c>
      <c r="F33" s="28">
        <f t="shared" si="0"/>
        <v>400.3333333333333</v>
      </c>
    </row>
    <row r="35" ht="15.75">
      <c r="A35" s="32" t="s">
        <v>133</v>
      </c>
    </row>
    <row r="36" spans="1:6" ht="15.75">
      <c r="A36" s="4" t="s">
        <v>40</v>
      </c>
      <c r="B36" s="2">
        <v>452</v>
      </c>
      <c r="C36" s="2">
        <v>403</v>
      </c>
      <c r="D36" s="2">
        <v>443</v>
      </c>
      <c r="E36" s="2">
        <v>401</v>
      </c>
      <c r="F36" s="28">
        <f t="shared" si="0"/>
        <v>424.75</v>
      </c>
    </row>
    <row r="37" spans="1:6" ht="15.75">
      <c r="A37" s="4" t="s">
        <v>42</v>
      </c>
      <c r="B37" s="2">
        <v>414</v>
      </c>
      <c r="C37" s="2">
        <v>408</v>
      </c>
      <c r="D37" s="2">
        <v>402</v>
      </c>
      <c r="F37" s="28">
        <f t="shared" si="0"/>
        <v>408</v>
      </c>
    </row>
    <row r="38" spans="1:6" ht="15.75">
      <c r="A38" s="4" t="s">
        <v>43</v>
      </c>
      <c r="C38" s="2">
        <v>457</v>
      </c>
      <c r="D38" s="2">
        <v>400</v>
      </c>
      <c r="E38" s="2">
        <v>409</v>
      </c>
      <c r="F38" s="28">
        <f t="shared" si="0"/>
        <v>422</v>
      </c>
    </row>
    <row r="39" spans="1:6" ht="15.75">
      <c r="A39" s="4" t="s">
        <v>45</v>
      </c>
      <c r="B39" s="2">
        <v>415</v>
      </c>
      <c r="D39" s="2">
        <v>444</v>
      </c>
      <c r="E39" s="2">
        <v>485</v>
      </c>
      <c r="F39" s="28">
        <f t="shared" si="0"/>
        <v>448</v>
      </c>
    </row>
    <row r="40" spans="1:6" ht="15.75">
      <c r="A40" s="4" t="s">
        <v>44</v>
      </c>
      <c r="B40" s="2">
        <v>383</v>
      </c>
      <c r="C40" s="2">
        <v>401</v>
      </c>
      <c r="D40" s="2">
        <v>376</v>
      </c>
      <c r="F40" s="28">
        <f t="shared" si="0"/>
        <v>386.6666666666667</v>
      </c>
    </row>
    <row r="41" spans="1:6" ht="15.75">
      <c r="A41" s="4" t="s">
        <v>115</v>
      </c>
      <c r="B41" s="2">
        <v>463</v>
      </c>
      <c r="C41" s="2">
        <v>484</v>
      </c>
      <c r="D41" s="2">
        <v>475</v>
      </c>
      <c r="E41" s="2">
        <v>416</v>
      </c>
      <c r="F41" s="28">
        <f t="shared" si="0"/>
        <v>459.5</v>
      </c>
    </row>
    <row r="42" spans="1:6" ht="15.75">
      <c r="A42" s="4" t="s">
        <v>134</v>
      </c>
      <c r="B42" s="2">
        <v>436</v>
      </c>
      <c r="E42" s="2">
        <v>477</v>
      </c>
      <c r="F42" s="28">
        <f t="shared" si="0"/>
        <v>456.5</v>
      </c>
    </row>
    <row r="43" spans="1:6" ht="15.75">
      <c r="A43" s="4" t="s">
        <v>135</v>
      </c>
      <c r="C43" s="2">
        <v>420</v>
      </c>
      <c r="E43" s="2">
        <v>408</v>
      </c>
      <c r="F43" s="28">
        <f t="shared" si="0"/>
        <v>414</v>
      </c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H10" sqref="H10:H13"/>
    </sheetView>
  </sheetViews>
  <sheetFormatPr defaultColWidth="9.00390625" defaultRowHeight="12.75"/>
  <cols>
    <col min="1" max="1" width="17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9.875" style="28" customWidth="1"/>
    <col min="7" max="7" width="9.125" style="2" customWidth="1"/>
    <col min="8" max="8" width="15.125" style="2" bestFit="1" customWidth="1"/>
    <col min="9" max="9" width="13.125" style="2" bestFit="1" customWidth="1"/>
    <col min="10" max="10" width="13.25390625" style="2" customWidth="1"/>
    <col min="11" max="11" width="13.875" style="2" customWidth="1"/>
    <col min="12" max="12" width="13.25390625" style="2" customWidth="1"/>
    <col min="13" max="13" width="14.125" style="2" customWidth="1"/>
    <col min="14" max="14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6:13" ht="15.75">
      <c r="F2" s="28" t="s">
        <v>121</v>
      </c>
      <c r="J2" s="51" t="s">
        <v>24</v>
      </c>
      <c r="K2" s="51"/>
      <c r="L2" s="51"/>
      <c r="M2" s="51"/>
    </row>
    <row r="3" spans="1:14" ht="31.5">
      <c r="A3" s="3" t="s">
        <v>61</v>
      </c>
      <c r="J3" s="9" t="s">
        <v>90</v>
      </c>
      <c r="K3" s="9" t="s">
        <v>91</v>
      </c>
      <c r="L3" s="9" t="s">
        <v>88</v>
      </c>
      <c r="M3" s="9" t="s">
        <v>89</v>
      </c>
      <c r="N3" s="7" t="s">
        <v>83</v>
      </c>
    </row>
    <row r="4" spans="1:14" ht="15.75">
      <c r="A4" s="4" t="s">
        <v>69</v>
      </c>
      <c r="C4" s="2">
        <v>397</v>
      </c>
      <c r="E4" s="2">
        <v>468</v>
      </c>
      <c r="F4" s="28">
        <f aca="true" t="shared" si="0" ref="F4:F38">AVERAGE(B4:E4)</f>
        <v>432.5</v>
      </c>
      <c r="H4" s="33" t="s">
        <v>61</v>
      </c>
      <c r="I4" s="33"/>
      <c r="J4" s="5">
        <f>SUM(B4:B10)</f>
        <v>2584</v>
      </c>
      <c r="K4" s="5">
        <f>SUM(C4:C10)</f>
        <v>2558</v>
      </c>
      <c r="L4" s="5">
        <f>SUM(D4:D10)</f>
        <v>2622</v>
      </c>
      <c r="M4" s="5">
        <f>SUM(E4:E10)</f>
        <v>2591</v>
      </c>
      <c r="N4" s="5">
        <f>J4+K4+L4</f>
        <v>7764</v>
      </c>
    </row>
    <row r="5" spans="1:14" ht="15.75">
      <c r="A5" s="4" t="s">
        <v>70</v>
      </c>
      <c r="B5" s="2">
        <v>456</v>
      </c>
      <c r="C5" s="2">
        <v>454</v>
      </c>
      <c r="D5" s="2">
        <v>461</v>
      </c>
      <c r="E5" s="2">
        <v>408</v>
      </c>
      <c r="F5" s="28">
        <f t="shared" si="0"/>
        <v>444.75</v>
      </c>
      <c r="H5" s="33" t="s">
        <v>27</v>
      </c>
      <c r="I5" s="33"/>
      <c r="J5" s="5">
        <f>SUM(B13:B20)</f>
        <v>2655</v>
      </c>
      <c r="K5" s="5">
        <f>SUM(C13:C20)</f>
        <v>2680</v>
      </c>
      <c r="L5" s="5">
        <f>SUM(D13:D20)</f>
        <v>2563</v>
      </c>
      <c r="M5" s="5">
        <f>SUM(E13:E20)</f>
        <v>2624</v>
      </c>
      <c r="N5" s="5">
        <f>J5+K5+M5</f>
        <v>7959</v>
      </c>
    </row>
    <row r="6" spans="1:14" ht="15.75">
      <c r="A6" s="4" t="s">
        <v>71</v>
      </c>
      <c r="B6" s="2">
        <v>419</v>
      </c>
      <c r="C6" s="2">
        <v>432</v>
      </c>
      <c r="D6" s="2">
        <v>452</v>
      </c>
      <c r="E6" s="2">
        <v>412</v>
      </c>
      <c r="F6" s="28">
        <f t="shared" si="0"/>
        <v>428.75</v>
      </c>
      <c r="H6" s="33" t="s">
        <v>126</v>
      </c>
      <c r="I6" s="33"/>
      <c r="J6" s="5">
        <f>SUM(B23:B29)</f>
        <v>2654</v>
      </c>
      <c r="K6" s="5">
        <f>SUM(C23:C29)</f>
        <v>2578</v>
      </c>
      <c r="L6" s="5">
        <f>SUM(D23:D29)</f>
        <v>2633</v>
      </c>
      <c r="M6" s="5">
        <f>SUM(E23:E29)</f>
        <v>2568</v>
      </c>
      <c r="N6" s="5">
        <f>J6+L6+M6</f>
        <v>7855</v>
      </c>
    </row>
    <row r="7" spans="1:14" ht="15.75">
      <c r="A7" s="4" t="s">
        <v>72</v>
      </c>
      <c r="B7" s="2">
        <v>447</v>
      </c>
      <c r="C7" s="2">
        <v>451</v>
      </c>
      <c r="D7" s="2">
        <v>450</v>
      </c>
      <c r="E7" s="2">
        <v>422</v>
      </c>
      <c r="F7" s="28">
        <f t="shared" si="0"/>
        <v>442.5</v>
      </c>
      <c r="H7" s="41" t="s">
        <v>150</v>
      </c>
      <c r="I7" s="33"/>
      <c r="J7" s="5">
        <f>SUM(B32:B38)</f>
        <v>2641</v>
      </c>
      <c r="K7" s="5">
        <f>SUM(C32:C38)</f>
        <v>2666</v>
      </c>
      <c r="L7" s="5">
        <f>SUM(D32:D38)</f>
        <v>2605</v>
      </c>
      <c r="M7" s="5">
        <f>SUM(E32:E38)</f>
        <v>2656</v>
      </c>
      <c r="N7" s="5">
        <f>K7+L7+M7</f>
        <v>7927</v>
      </c>
    </row>
    <row r="8" spans="1:14" ht="15.75">
      <c r="A8" s="4" t="s">
        <v>73</v>
      </c>
      <c r="B8" s="2">
        <v>404</v>
      </c>
      <c r="D8" s="2">
        <v>382</v>
      </c>
      <c r="F8" s="28">
        <f t="shared" si="0"/>
        <v>393</v>
      </c>
      <c r="H8" s="33"/>
      <c r="I8" s="33"/>
      <c r="J8" s="5"/>
      <c r="K8" s="5"/>
      <c r="L8" s="5"/>
      <c r="M8" s="5"/>
      <c r="N8" s="5"/>
    </row>
    <row r="9" spans="1:14" ht="15.75">
      <c r="A9" s="4" t="s">
        <v>169</v>
      </c>
      <c r="B9" s="2">
        <v>420</v>
      </c>
      <c r="C9" s="2">
        <v>411</v>
      </c>
      <c r="D9" s="2">
        <v>426</v>
      </c>
      <c r="E9" s="2">
        <v>466</v>
      </c>
      <c r="F9" s="28">
        <f t="shared" si="0"/>
        <v>430.75</v>
      </c>
      <c r="H9" s="33"/>
      <c r="I9" s="33" t="s">
        <v>127</v>
      </c>
      <c r="J9" s="53" t="s">
        <v>25</v>
      </c>
      <c r="K9" s="53"/>
      <c r="L9" s="53"/>
      <c r="M9" s="53"/>
      <c r="N9" s="3" t="s">
        <v>26</v>
      </c>
    </row>
    <row r="10" spans="1:14" ht="15.75">
      <c r="A10" s="46" t="s">
        <v>168</v>
      </c>
      <c r="B10" s="50">
        <v>438</v>
      </c>
      <c r="C10" s="50">
        <v>413</v>
      </c>
      <c r="D10" s="50">
        <v>451</v>
      </c>
      <c r="E10" s="50">
        <v>415</v>
      </c>
      <c r="F10" s="28">
        <f t="shared" si="0"/>
        <v>429.25</v>
      </c>
      <c r="H10" s="33" t="s">
        <v>61</v>
      </c>
      <c r="I10" s="33">
        <v>8</v>
      </c>
      <c r="J10" s="5">
        <v>2</v>
      </c>
      <c r="K10" s="5">
        <v>2</v>
      </c>
      <c r="L10" s="5">
        <v>6</v>
      </c>
      <c r="M10" s="5">
        <v>4</v>
      </c>
      <c r="N10" s="5">
        <f>SUM(I10:M10)</f>
        <v>22</v>
      </c>
    </row>
    <row r="11" spans="8:14" ht="15.75">
      <c r="H11" s="33" t="s">
        <v>27</v>
      </c>
      <c r="I11" s="33">
        <v>6</v>
      </c>
      <c r="J11" s="5">
        <v>8</v>
      </c>
      <c r="K11" s="5">
        <v>8</v>
      </c>
      <c r="L11" s="5">
        <v>2</v>
      </c>
      <c r="M11" s="5">
        <v>6</v>
      </c>
      <c r="N11" s="5">
        <f>SUM(I11:M11)</f>
        <v>30</v>
      </c>
    </row>
    <row r="12" spans="1:14" ht="15.75">
      <c r="A12" s="3" t="s">
        <v>27</v>
      </c>
      <c r="H12" s="33" t="s">
        <v>126</v>
      </c>
      <c r="I12" s="33">
        <v>4</v>
      </c>
      <c r="J12" s="5">
        <v>6</v>
      </c>
      <c r="K12" s="5">
        <v>4</v>
      </c>
      <c r="L12" s="5">
        <v>8</v>
      </c>
      <c r="M12" s="5">
        <v>2</v>
      </c>
      <c r="N12" s="5">
        <f>SUM(I12:M12)</f>
        <v>24</v>
      </c>
    </row>
    <row r="13" spans="1:14" ht="15.75">
      <c r="A13" s="17" t="s">
        <v>33</v>
      </c>
      <c r="B13" s="2">
        <v>456</v>
      </c>
      <c r="C13" s="2">
        <v>442</v>
      </c>
      <c r="D13" s="2">
        <v>453</v>
      </c>
      <c r="F13" s="28">
        <f t="shared" si="0"/>
        <v>450.3333333333333</v>
      </c>
      <c r="H13" s="41" t="s">
        <v>150</v>
      </c>
      <c r="I13" s="33">
        <v>2</v>
      </c>
      <c r="J13" s="5">
        <v>4</v>
      </c>
      <c r="K13" s="5">
        <v>6</v>
      </c>
      <c r="L13" s="5">
        <v>4</v>
      </c>
      <c r="M13" s="5">
        <v>8</v>
      </c>
      <c r="N13" s="5">
        <f>SUM(I13:M13)</f>
        <v>24</v>
      </c>
    </row>
    <row r="14" spans="1:13" ht="15.75">
      <c r="A14" s="4" t="s">
        <v>38</v>
      </c>
      <c r="B14" s="2">
        <v>427</v>
      </c>
      <c r="C14" s="2">
        <v>429</v>
      </c>
      <c r="D14" s="2">
        <v>418</v>
      </c>
      <c r="E14" s="2">
        <v>480</v>
      </c>
      <c r="F14" s="28">
        <f t="shared" si="0"/>
        <v>438.5</v>
      </c>
      <c r="H14" s="5"/>
      <c r="I14" s="5"/>
      <c r="J14" s="5"/>
      <c r="K14" s="5"/>
      <c r="L14" s="5"/>
      <c r="M14" s="5"/>
    </row>
    <row r="15" spans="1:13" ht="15.75">
      <c r="A15" s="4" t="s">
        <v>34</v>
      </c>
      <c r="B15" s="2">
        <v>428</v>
      </c>
      <c r="C15" s="2">
        <v>417</v>
      </c>
      <c r="D15" s="2">
        <v>386</v>
      </c>
      <c r="F15" s="28">
        <f t="shared" si="0"/>
        <v>410.3333333333333</v>
      </c>
      <c r="H15" s="52" t="s">
        <v>122</v>
      </c>
      <c r="I15" s="52"/>
      <c r="J15" s="52"/>
      <c r="K15" s="5"/>
      <c r="L15" s="5"/>
      <c r="M15" s="5"/>
    </row>
    <row r="16" spans="1:13" ht="15.75">
      <c r="A16" s="4" t="s">
        <v>35</v>
      </c>
      <c r="B16" s="2">
        <v>465</v>
      </c>
      <c r="C16" s="2">
        <v>457</v>
      </c>
      <c r="D16" s="2">
        <v>443</v>
      </c>
      <c r="E16" s="2">
        <v>426</v>
      </c>
      <c r="F16" s="28">
        <f t="shared" si="0"/>
        <v>447.75</v>
      </c>
      <c r="H16" s="5"/>
      <c r="I16" s="5"/>
      <c r="J16" s="5"/>
      <c r="K16" s="5"/>
      <c r="L16" s="5"/>
      <c r="M16" s="5"/>
    </row>
    <row r="17" spans="1:13" ht="15.75">
      <c r="A17" s="4" t="s">
        <v>36</v>
      </c>
      <c r="B17" s="2">
        <v>455</v>
      </c>
      <c r="C17" s="2">
        <v>476</v>
      </c>
      <c r="D17" s="2">
        <v>451</v>
      </c>
      <c r="E17" s="2">
        <v>429</v>
      </c>
      <c r="F17" s="28">
        <f t="shared" si="0"/>
        <v>452.75</v>
      </c>
      <c r="H17" s="33" t="s">
        <v>61</v>
      </c>
      <c r="I17" s="40">
        <f>AVERAGE(J4:M4)</f>
        <v>2588.75</v>
      </c>
      <c r="J17" s="5"/>
      <c r="K17" s="5"/>
      <c r="L17" s="5"/>
      <c r="M17" s="5"/>
    </row>
    <row r="18" spans="1:13" ht="15.75">
      <c r="A18" s="4" t="s">
        <v>177</v>
      </c>
      <c r="E18" s="2">
        <v>450</v>
      </c>
      <c r="F18" s="28">
        <f t="shared" si="0"/>
        <v>450</v>
      </c>
      <c r="H18" s="33" t="s">
        <v>27</v>
      </c>
      <c r="I18" s="40">
        <f>AVERAGE(J5:M5)</f>
        <v>2630.5</v>
      </c>
      <c r="J18" s="5"/>
      <c r="K18" s="5"/>
      <c r="L18" s="5"/>
      <c r="M18" s="5"/>
    </row>
    <row r="19" spans="1:13" ht="15.75">
      <c r="A19" s="4" t="s">
        <v>84</v>
      </c>
      <c r="B19" s="2">
        <v>233</v>
      </c>
      <c r="C19" s="2">
        <v>459</v>
      </c>
      <c r="D19" s="2">
        <v>412</v>
      </c>
      <c r="E19" s="2">
        <v>416</v>
      </c>
      <c r="F19" s="28">
        <f>AVERAGE(C19:E19)</f>
        <v>429</v>
      </c>
      <c r="H19" s="33" t="s">
        <v>126</v>
      </c>
      <c r="I19" s="40">
        <f>AVERAGE(J6:M6)</f>
        <v>2608.25</v>
      </c>
      <c r="J19" s="5"/>
      <c r="K19" s="5"/>
      <c r="L19" s="5"/>
      <c r="M19" s="5"/>
    </row>
    <row r="20" spans="1:13" ht="15.75">
      <c r="A20" s="4" t="s">
        <v>37</v>
      </c>
      <c r="B20" s="2">
        <v>191</v>
      </c>
      <c r="E20" s="2">
        <v>423</v>
      </c>
      <c r="F20" s="28">
        <f>AVERAGE(C20:E20)</f>
        <v>423</v>
      </c>
      <c r="H20" s="41" t="s">
        <v>150</v>
      </c>
      <c r="I20" s="40">
        <f>AVERAGE(J7:M7)</f>
        <v>2642</v>
      </c>
      <c r="J20" s="5"/>
      <c r="K20" s="5"/>
      <c r="L20" s="5"/>
      <c r="M20" s="5"/>
    </row>
    <row r="22" ht="15.75">
      <c r="A22" s="15" t="s">
        <v>126</v>
      </c>
    </row>
    <row r="23" spans="1:12" ht="15.75">
      <c r="A23" s="4" t="s">
        <v>128</v>
      </c>
      <c r="B23" s="2">
        <v>441</v>
      </c>
      <c r="C23" s="2">
        <v>429</v>
      </c>
      <c r="E23" s="2">
        <v>413</v>
      </c>
      <c r="F23" s="28">
        <f t="shared" si="0"/>
        <v>427.6666666666667</v>
      </c>
      <c r="L23" s="4"/>
    </row>
    <row r="24" spans="1:12" ht="15.75">
      <c r="A24" s="4" t="s">
        <v>51</v>
      </c>
      <c r="B24" s="2">
        <v>458</v>
      </c>
      <c r="C24" s="2">
        <v>420</v>
      </c>
      <c r="D24" s="2">
        <v>431</v>
      </c>
      <c r="E24" s="2">
        <v>418</v>
      </c>
      <c r="F24" s="28">
        <f t="shared" si="0"/>
        <v>431.75</v>
      </c>
      <c r="I24" s="38"/>
      <c r="L24" s="4"/>
    </row>
    <row r="25" spans="1:12" ht="15.75">
      <c r="A25" s="4" t="s">
        <v>18</v>
      </c>
      <c r="B25" s="2">
        <v>436</v>
      </c>
      <c r="C25" s="2">
        <v>433</v>
      </c>
      <c r="D25" s="2">
        <v>425</v>
      </c>
      <c r="E25" s="2">
        <v>431</v>
      </c>
      <c r="F25" s="28">
        <f t="shared" si="0"/>
        <v>431.25</v>
      </c>
      <c r="I25" s="38"/>
      <c r="L25" s="4"/>
    </row>
    <row r="26" spans="1:12" ht="15.75">
      <c r="A26" s="4" t="s">
        <v>16</v>
      </c>
      <c r="B26" s="2">
        <v>453</v>
      </c>
      <c r="C26" s="2">
        <v>465</v>
      </c>
      <c r="D26" s="2">
        <v>468</v>
      </c>
      <c r="F26" s="28">
        <f t="shared" si="0"/>
        <v>462</v>
      </c>
      <c r="L26" s="4"/>
    </row>
    <row r="27" spans="1:12" ht="15.75">
      <c r="A27" s="4" t="s">
        <v>49</v>
      </c>
      <c r="D27" s="2">
        <v>404</v>
      </c>
      <c r="E27" s="2">
        <v>407</v>
      </c>
      <c r="F27" s="28">
        <f t="shared" si="0"/>
        <v>405.5</v>
      </c>
      <c r="L27" s="4"/>
    </row>
    <row r="28" spans="1:6" ht="15.75">
      <c r="A28" s="4" t="s">
        <v>48</v>
      </c>
      <c r="B28" s="2">
        <v>395</v>
      </c>
      <c r="C28" s="2">
        <v>411</v>
      </c>
      <c r="D28" s="2">
        <v>443</v>
      </c>
      <c r="E28" s="2">
        <v>450</v>
      </c>
      <c r="F28" s="28">
        <f t="shared" si="0"/>
        <v>424.75</v>
      </c>
    </row>
    <row r="29" spans="1:6" ht="15.75">
      <c r="A29" s="4" t="s">
        <v>129</v>
      </c>
      <c r="B29" s="2">
        <v>471</v>
      </c>
      <c r="C29" s="2">
        <v>420</v>
      </c>
      <c r="D29" s="2">
        <v>462</v>
      </c>
      <c r="E29" s="2">
        <v>449</v>
      </c>
      <c r="F29" s="28">
        <f t="shared" si="0"/>
        <v>450.5</v>
      </c>
    </row>
    <row r="30" ht="15.75">
      <c r="A30" s="4"/>
    </row>
    <row r="31" ht="15.75">
      <c r="A31" s="15" t="s">
        <v>150</v>
      </c>
    </row>
    <row r="32" spans="1:6" ht="15.75">
      <c r="A32" s="47" t="s">
        <v>170</v>
      </c>
      <c r="D32" s="2">
        <v>417</v>
      </c>
      <c r="F32" s="28">
        <f t="shared" si="0"/>
        <v>417</v>
      </c>
    </row>
    <row r="33" spans="1:6" ht="15.75">
      <c r="A33" s="47" t="s">
        <v>171</v>
      </c>
      <c r="B33" s="2">
        <v>447</v>
      </c>
      <c r="C33" s="2">
        <v>430</v>
      </c>
      <c r="D33" s="2">
        <v>449</v>
      </c>
      <c r="E33" s="2">
        <v>430</v>
      </c>
      <c r="F33" s="28">
        <f t="shared" si="0"/>
        <v>439</v>
      </c>
    </row>
    <row r="34" spans="1:6" ht="15.75">
      <c r="A34" s="47" t="s">
        <v>172</v>
      </c>
      <c r="B34" s="2">
        <v>424</v>
      </c>
      <c r="C34" s="2">
        <v>426</v>
      </c>
      <c r="D34" s="2">
        <v>459</v>
      </c>
      <c r="E34" s="2">
        <v>472</v>
      </c>
      <c r="F34" s="28">
        <f t="shared" si="0"/>
        <v>445.25</v>
      </c>
    </row>
    <row r="35" spans="1:6" ht="15.75">
      <c r="A35" s="47" t="s">
        <v>173</v>
      </c>
      <c r="B35" s="2">
        <v>426</v>
      </c>
      <c r="C35" s="2">
        <v>451</v>
      </c>
      <c r="D35" s="2">
        <v>418</v>
      </c>
      <c r="E35" s="2">
        <v>472</v>
      </c>
      <c r="F35" s="28">
        <f t="shared" si="0"/>
        <v>441.75</v>
      </c>
    </row>
    <row r="36" spans="1:6" ht="15.75">
      <c r="A36" s="47" t="s">
        <v>106</v>
      </c>
      <c r="B36" s="2">
        <v>440</v>
      </c>
      <c r="C36" s="2">
        <v>469</v>
      </c>
      <c r="E36" s="2">
        <v>410</v>
      </c>
      <c r="F36" s="28">
        <f t="shared" si="0"/>
        <v>439.6666666666667</v>
      </c>
    </row>
    <row r="37" spans="1:6" ht="15.75">
      <c r="A37" s="47" t="s">
        <v>174</v>
      </c>
      <c r="B37" s="2">
        <v>428</v>
      </c>
      <c r="C37" s="2">
        <v>428</v>
      </c>
      <c r="D37" s="2">
        <v>438</v>
      </c>
      <c r="E37" s="2">
        <v>436</v>
      </c>
      <c r="F37" s="28">
        <f t="shared" si="0"/>
        <v>432.5</v>
      </c>
    </row>
    <row r="38" spans="1:6" ht="15.75">
      <c r="A38" s="35" t="s">
        <v>175</v>
      </c>
      <c r="B38" s="2">
        <v>476</v>
      </c>
      <c r="C38" s="2">
        <v>462</v>
      </c>
      <c r="D38" s="2">
        <v>424</v>
      </c>
      <c r="E38" s="2">
        <v>436</v>
      </c>
      <c r="F38" s="28">
        <f t="shared" si="0"/>
        <v>449.5</v>
      </c>
    </row>
    <row r="39" ht="15.75">
      <c r="F39" s="2"/>
    </row>
    <row r="40" spans="6:14" ht="15.75">
      <c r="F40" s="2"/>
      <c r="I40"/>
      <c r="J40"/>
      <c r="K40"/>
      <c r="L40"/>
      <c r="M40"/>
      <c r="N40"/>
    </row>
    <row r="41" spans="6:14" ht="15.75">
      <c r="F41" s="2"/>
      <c r="I41"/>
      <c r="J41"/>
      <c r="K41"/>
      <c r="L41"/>
      <c r="M41"/>
      <c r="N41"/>
    </row>
    <row r="42" spans="6:14" ht="15.75">
      <c r="F42" s="2"/>
      <c r="I42"/>
      <c r="J42"/>
      <c r="K42"/>
      <c r="L42"/>
      <c r="M42"/>
      <c r="N42"/>
    </row>
    <row r="43" spans="9:14" ht="15.75">
      <c r="I43"/>
      <c r="J43"/>
      <c r="K43"/>
      <c r="L43"/>
      <c r="M43"/>
      <c r="N43"/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50" sqref="A50:G51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5" width="14.00390625" style="2" customWidth="1"/>
    <col min="6" max="6" width="11.375" style="2" customWidth="1"/>
    <col min="7" max="7" width="9.625" style="27" customWidth="1"/>
    <col min="8" max="8" width="14.00390625" style="2" bestFit="1" customWidth="1"/>
    <col min="9" max="9" width="14.125" style="2" customWidth="1"/>
    <col min="10" max="10" width="15.00390625" style="2" customWidth="1"/>
    <col min="11" max="14" width="13.125" style="2" customWidth="1"/>
    <col min="15" max="15" width="26.125" style="2" bestFit="1" customWidth="1"/>
  </cols>
  <sheetData>
    <row r="1" spans="2:6" ht="15.75">
      <c r="B1" s="3" t="s">
        <v>0</v>
      </c>
      <c r="C1" s="3" t="s">
        <v>1</v>
      </c>
      <c r="D1" s="3" t="s">
        <v>2</v>
      </c>
      <c r="E1" s="3" t="s">
        <v>3</v>
      </c>
      <c r="F1" s="15" t="s">
        <v>153</v>
      </c>
    </row>
    <row r="2" spans="1:14" ht="15.75">
      <c r="A2" s="15" t="s">
        <v>137</v>
      </c>
      <c r="G2" s="28" t="s">
        <v>121</v>
      </c>
      <c r="J2" s="51" t="s">
        <v>24</v>
      </c>
      <c r="K2" s="51"/>
      <c r="L2" s="51"/>
      <c r="M2" s="51"/>
      <c r="N2" s="51"/>
    </row>
    <row r="3" spans="1:15" ht="47.25" customHeight="1">
      <c r="A3" s="4" t="s">
        <v>157</v>
      </c>
      <c r="B3" s="2">
        <v>390</v>
      </c>
      <c r="G3" s="28">
        <f>AVERAGE(B3:F3)</f>
        <v>390</v>
      </c>
      <c r="J3" s="45" t="s">
        <v>154</v>
      </c>
      <c r="K3" s="45" t="s">
        <v>155</v>
      </c>
      <c r="L3" s="45" t="s">
        <v>93</v>
      </c>
      <c r="M3" s="45" t="s">
        <v>89</v>
      </c>
      <c r="N3" s="45" t="s">
        <v>152</v>
      </c>
      <c r="O3" s="7" t="s">
        <v>83</v>
      </c>
    </row>
    <row r="4" spans="1:15" ht="15.75">
      <c r="A4" s="4" t="s">
        <v>156</v>
      </c>
      <c r="B4" s="2">
        <v>357</v>
      </c>
      <c r="D4" s="2">
        <v>397</v>
      </c>
      <c r="E4" s="2">
        <v>456</v>
      </c>
      <c r="F4" s="2">
        <v>455</v>
      </c>
      <c r="G4" s="28">
        <f aca="true" t="shared" si="0" ref="G4:G51">AVERAGE(B4:F4)</f>
        <v>416.25</v>
      </c>
      <c r="I4" s="33" t="s">
        <v>137</v>
      </c>
      <c r="J4" s="5">
        <f>SUM(B3:B10)</f>
        <v>2301</v>
      </c>
      <c r="K4" s="5">
        <f>SUM(C3:C10)</f>
        <v>0</v>
      </c>
      <c r="L4" s="5">
        <f>SUM(D3:D10)</f>
        <v>2430</v>
      </c>
      <c r="M4" s="5">
        <f>SUM(E3:E10)</f>
        <v>2559</v>
      </c>
      <c r="N4" s="5">
        <f>SUM(F3:F10)</f>
        <v>2499</v>
      </c>
      <c r="O4" s="8">
        <f>J4+K4+L4+M4</f>
        <v>7290</v>
      </c>
    </row>
    <row r="5" spans="1:15" ht="15.75">
      <c r="A5" s="4" t="s">
        <v>77</v>
      </c>
      <c r="B5" s="2">
        <v>369</v>
      </c>
      <c r="D5" s="2">
        <v>439</v>
      </c>
      <c r="E5" s="2">
        <v>451</v>
      </c>
      <c r="F5" s="2">
        <v>427</v>
      </c>
      <c r="G5" s="28">
        <f t="shared" si="0"/>
        <v>421.5</v>
      </c>
      <c r="I5" s="33" t="s">
        <v>138</v>
      </c>
      <c r="J5" s="5">
        <f>SUM(B13:B22)</f>
        <v>2327</v>
      </c>
      <c r="K5" s="5">
        <f>SUM(C13:C22)</f>
        <v>2385</v>
      </c>
      <c r="L5" s="5">
        <f>SUM(D13:D22)</f>
        <v>2389</v>
      </c>
      <c r="M5" s="5">
        <f>SUM(E13:E22)</f>
        <v>0</v>
      </c>
      <c r="N5" s="5">
        <f>SUM(F13:F22)</f>
        <v>2396</v>
      </c>
      <c r="O5" s="8">
        <f>K5+L5+M5+N5</f>
        <v>7170</v>
      </c>
    </row>
    <row r="6" spans="1:15" ht="15.75">
      <c r="A6" s="4" t="s">
        <v>78</v>
      </c>
      <c r="B6" s="2">
        <v>414</v>
      </c>
      <c r="D6" s="2">
        <v>373</v>
      </c>
      <c r="E6" s="2">
        <v>400</v>
      </c>
      <c r="F6" s="2">
        <v>404</v>
      </c>
      <c r="G6" s="28">
        <f t="shared" si="0"/>
        <v>397.75</v>
      </c>
      <c r="I6" s="33" t="s">
        <v>131</v>
      </c>
      <c r="J6" s="5">
        <f>SUM(B25:B31)</f>
        <v>2235</v>
      </c>
      <c r="K6" s="5">
        <f>SUM(C25:C31)</f>
        <v>2574</v>
      </c>
      <c r="L6" s="5">
        <f>SUM(D25:D31)</f>
        <v>0</v>
      </c>
      <c r="M6" s="5">
        <f>SUM(E25:E31)</f>
        <v>2576</v>
      </c>
      <c r="N6" s="5">
        <f>SUM(F25:F31)</f>
        <v>2477</v>
      </c>
      <c r="O6" s="8">
        <f>J6+K6+L6+N6</f>
        <v>7286</v>
      </c>
    </row>
    <row r="7" spans="1:15" ht="15.75">
      <c r="A7" s="4" t="s">
        <v>79</v>
      </c>
      <c r="B7" s="2">
        <v>432</v>
      </c>
      <c r="D7" s="2">
        <v>433</v>
      </c>
      <c r="E7" s="2">
        <v>463</v>
      </c>
      <c r="F7" s="2">
        <v>428</v>
      </c>
      <c r="G7" s="28">
        <f t="shared" si="0"/>
        <v>439</v>
      </c>
      <c r="I7" s="33" t="s">
        <v>94</v>
      </c>
      <c r="J7" s="5">
        <f>SUM(B34:B41)</f>
        <v>0</v>
      </c>
      <c r="K7" s="5">
        <f>SUM(C34:C41)</f>
        <v>2534</v>
      </c>
      <c r="L7" s="5">
        <f>SUM(D34:D41)</f>
        <v>2440</v>
      </c>
      <c r="M7" s="5">
        <f>SUM(E34:E41)</f>
        <v>2537</v>
      </c>
      <c r="N7" s="5">
        <f>SUM(F34:F41)</f>
        <v>2502</v>
      </c>
      <c r="O7" s="8">
        <f>J7+K7+M7+N7</f>
        <v>7573</v>
      </c>
    </row>
    <row r="8" spans="1:15" ht="15.75">
      <c r="A8" s="4" t="s">
        <v>82</v>
      </c>
      <c r="D8" s="2">
        <v>409</v>
      </c>
      <c r="E8" s="2">
        <v>368</v>
      </c>
      <c r="F8" s="2">
        <v>374</v>
      </c>
      <c r="G8" s="28">
        <f t="shared" si="0"/>
        <v>383.6666666666667</v>
      </c>
      <c r="I8" s="33" t="s">
        <v>47</v>
      </c>
      <c r="J8" s="5">
        <f>SUM(B44:B50)</f>
        <v>2251</v>
      </c>
      <c r="K8" s="5">
        <f>SUM(C44:C50)</f>
        <v>2520</v>
      </c>
      <c r="L8" s="5">
        <f>SUM(D44:D51)</f>
        <v>2326</v>
      </c>
      <c r="M8" s="5">
        <f>SUM(E44:E51)</f>
        <v>2474</v>
      </c>
      <c r="N8" s="5">
        <f>SUM(F44:F50)</f>
        <v>0</v>
      </c>
      <c r="O8" s="8">
        <f>J8+L8+M8+N8</f>
        <v>7051</v>
      </c>
    </row>
    <row r="9" spans="1:15" ht="15.75">
      <c r="A9" s="4" t="s">
        <v>41</v>
      </c>
      <c r="B9" s="2">
        <v>339</v>
      </c>
      <c r="D9" s="2">
        <v>379</v>
      </c>
      <c r="E9" s="2">
        <v>421</v>
      </c>
      <c r="F9" s="2">
        <v>411</v>
      </c>
      <c r="G9" s="28">
        <f t="shared" si="0"/>
        <v>387.5</v>
      </c>
      <c r="H9" s="42"/>
      <c r="I9" s="42"/>
      <c r="J9" s="5"/>
      <c r="K9" s="5"/>
      <c r="L9" s="5"/>
      <c r="M9" s="5"/>
      <c r="N9" s="5"/>
      <c r="O9" s="5"/>
    </row>
    <row r="10" spans="1:15" ht="15.75">
      <c r="A10" s="4"/>
      <c r="G10" s="28"/>
      <c r="H10" s="42"/>
      <c r="I10" s="42" t="s">
        <v>127</v>
      </c>
      <c r="J10" s="53" t="s">
        <v>25</v>
      </c>
      <c r="K10" s="53"/>
      <c r="L10" s="53"/>
      <c r="M10" s="53"/>
      <c r="N10" s="53"/>
      <c r="O10" s="3" t="s">
        <v>26</v>
      </c>
    </row>
    <row r="11" spans="7:15" ht="15.75">
      <c r="G11" s="28"/>
      <c r="H11" s="33" t="s">
        <v>137</v>
      </c>
      <c r="I11" s="33">
        <v>8</v>
      </c>
      <c r="J11" s="5">
        <v>6</v>
      </c>
      <c r="K11" s="49"/>
      <c r="L11" s="5">
        <v>6</v>
      </c>
      <c r="M11" s="5">
        <v>6</v>
      </c>
      <c r="N11" s="5">
        <v>6</v>
      </c>
      <c r="O11" s="5">
        <f>SUM(I11:N11)</f>
        <v>32</v>
      </c>
    </row>
    <row r="12" spans="1:15" ht="15.75">
      <c r="A12" s="15" t="s">
        <v>138</v>
      </c>
      <c r="G12" s="28"/>
      <c r="H12" s="33" t="s">
        <v>138</v>
      </c>
      <c r="I12" s="33">
        <v>6</v>
      </c>
      <c r="J12" s="5">
        <v>8</v>
      </c>
      <c r="K12" s="44">
        <v>2</v>
      </c>
      <c r="L12" s="5">
        <v>4</v>
      </c>
      <c r="M12" s="48"/>
      <c r="N12" s="5">
        <v>2</v>
      </c>
      <c r="O12" s="5">
        <f>SUM(I12:N12)</f>
        <v>22</v>
      </c>
    </row>
    <row r="13" spans="1:15" ht="15.75">
      <c r="A13" s="4" t="s">
        <v>139</v>
      </c>
      <c r="B13" s="2">
        <v>365</v>
      </c>
      <c r="C13" s="2">
        <v>387</v>
      </c>
      <c r="D13" s="2">
        <v>374</v>
      </c>
      <c r="F13" s="2">
        <v>379</v>
      </c>
      <c r="G13" s="28">
        <f t="shared" si="0"/>
        <v>376.25</v>
      </c>
      <c r="H13" s="33" t="s">
        <v>131</v>
      </c>
      <c r="I13" s="33">
        <v>4</v>
      </c>
      <c r="J13" s="5">
        <v>2</v>
      </c>
      <c r="K13" s="44">
        <v>8</v>
      </c>
      <c r="L13" s="48"/>
      <c r="M13" s="5">
        <v>8</v>
      </c>
      <c r="N13" s="5">
        <v>4</v>
      </c>
      <c r="O13" s="5">
        <f>SUM(I13:N13)</f>
        <v>26</v>
      </c>
    </row>
    <row r="14" spans="1:15" ht="15.75">
      <c r="A14" s="4" t="s">
        <v>140</v>
      </c>
      <c r="C14" s="2">
        <v>410</v>
      </c>
      <c r="D14" s="2">
        <v>408</v>
      </c>
      <c r="F14" s="2">
        <v>397</v>
      </c>
      <c r="G14" s="28">
        <f t="shared" si="0"/>
        <v>405</v>
      </c>
      <c r="H14" s="33" t="s">
        <v>94</v>
      </c>
      <c r="I14" s="33">
        <v>2</v>
      </c>
      <c r="J14" s="48"/>
      <c r="K14" s="44">
        <v>6</v>
      </c>
      <c r="L14" s="5">
        <v>8</v>
      </c>
      <c r="M14" s="5">
        <v>4</v>
      </c>
      <c r="N14" s="5">
        <v>8</v>
      </c>
      <c r="O14" s="5">
        <f>SUM(I14:N14)</f>
        <v>28</v>
      </c>
    </row>
    <row r="15" spans="1:15" ht="15.75">
      <c r="A15" s="4" t="s">
        <v>141</v>
      </c>
      <c r="B15" s="2">
        <v>405</v>
      </c>
      <c r="C15" s="2">
        <v>411</v>
      </c>
      <c r="D15" s="2">
        <v>446</v>
      </c>
      <c r="F15" s="2">
        <v>441</v>
      </c>
      <c r="G15" s="28">
        <f t="shared" si="0"/>
        <v>425.75</v>
      </c>
      <c r="H15" s="33" t="s">
        <v>47</v>
      </c>
      <c r="I15" s="33">
        <v>0</v>
      </c>
      <c r="J15" s="5">
        <v>4</v>
      </c>
      <c r="K15" s="5">
        <v>4</v>
      </c>
      <c r="L15" s="5">
        <v>2</v>
      </c>
      <c r="M15" s="5">
        <v>2</v>
      </c>
      <c r="N15" s="48"/>
      <c r="O15" s="2">
        <f>SUM(I15:N15)</f>
        <v>12</v>
      </c>
    </row>
    <row r="16" spans="1:14" ht="15.75">
      <c r="A16" s="37" t="s">
        <v>142</v>
      </c>
      <c r="B16" s="2">
        <v>436</v>
      </c>
      <c r="C16" s="2">
        <v>375</v>
      </c>
      <c r="D16" s="2">
        <v>411</v>
      </c>
      <c r="F16" s="2">
        <v>381</v>
      </c>
      <c r="G16" s="28">
        <f t="shared" si="0"/>
        <v>400.75</v>
      </c>
      <c r="H16" s="5"/>
      <c r="I16" s="5"/>
      <c r="J16" s="5"/>
      <c r="K16" s="5"/>
      <c r="L16" s="5"/>
      <c r="M16" s="5"/>
      <c r="N16" s="5"/>
    </row>
    <row r="17" spans="1:14" ht="15.75">
      <c r="A17" s="16" t="s">
        <v>143</v>
      </c>
      <c r="B17" s="2">
        <v>405</v>
      </c>
      <c r="C17" s="2">
        <v>408</v>
      </c>
      <c r="G17" s="28">
        <f t="shared" si="0"/>
        <v>406.5</v>
      </c>
      <c r="H17" s="5"/>
      <c r="I17" s="5"/>
      <c r="J17" s="5"/>
      <c r="K17" s="5"/>
      <c r="L17" s="5"/>
      <c r="M17" s="5"/>
      <c r="N17" s="5"/>
    </row>
    <row r="18" spans="1:11" ht="15.75">
      <c r="A18" s="4" t="s">
        <v>39</v>
      </c>
      <c r="B18" s="2">
        <v>404</v>
      </c>
      <c r="D18" s="2">
        <v>410</v>
      </c>
      <c r="F18" s="2">
        <v>440</v>
      </c>
      <c r="G18" s="28">
        <f t="shared" si="0"/>
        <v>418</v>
      </c>
      <c r="I18" s="52" t="s">
        <v>122</v>
      </c>
      <c r="J18" s="52"/>
      <c r="K18" s="52"/>
    </row>
    <row r="19" spans="1:11" ht="15.75">
      <c r="A19" s="4" t="s">
        <v>158</v>
      </c>
      <c r="B19" s="2">
        <v>149</v>
      </c>
      <c r="G19" s="28">
        <f t="shared" si="0"/>
        <v>149</v>
      </c>
      <c r="I19" s="4"/>
      <c r="J19" s="4"/>
      <c r="K19" s="4"/>
    </row>
    <row r="20" spans="1:11" ht="15.75">
      <c r="A20" s="4" t="s">
        <v>159</v>
      </c>
      <c r="B20" s="2">
        <v>163</v>
      </c>
      <c r="G20" s="28">
        <f t="shared" si="0"/>
        <v>163</v>
      </c>
      <c r="I20" s="33" t="s">
        <v>137</v>
      </c>
      <c r="J20" s="43">
        <f>(J4+L4+M4+N4)/4</f>
        <v>2447.25</v>
      </c>
      <c r="K20" s="29"/>
    </row>
    <row r="21" spans="1:11" ht="15.75">
      <c r="A21" s="4" t="s">
        <v>179</v>
      </c>
      <c r="F21" s="2">
        <v>358</v>
      </c>
      <c r="G21" s="28">
        <f t="shared" si="0"/>
        <v>358</v>
      </c>
      <c r="I21" s="33" t="s">
        <v>138</v>
      </c>
      <c r="J21" s="43">
        <f>(J5+K5+L5+N5)/4</f>
        <v>2374.25</v>
      </c>
      <c r="K21" s="29"/>
    </row>
    <row r="22" spans="1:11" ht="15.75">
      <c r="A22" s="4" t="s">
        <v>144</v>
      </c>
      <c r="C22" s="2">
        <v>394</v>
      </c>
      <c r="D22" s="2">
        <v>340</v>
      </c>
      <c r="G22" s="28">
        <f t="shared" si="0"/>
        <v>367</v>
      </c>
      <c r="I22" s="33" t="s">
        <v>131</v>
      </c>
      <c r="J22" s="43">
        <f>(J6+K6+M6+N6)/4</f>
        <v>2465.5</v>
      </c>
      <c r="K22" s="29"/>
    </row>
    <row r="23" spans="1:11" ht="15.75">
      <c r="A23" s="4"/>
      <c r="G23" s="28"/>
      <c r="I23" s="33" t="s">
        <v>94</v>
      </c>
      <c r="J23" s="43">
        <f>(K7+L7+M7+N7)/4</f>
        <v>2503.25</v>
      </c>
      <c r="K23" s="29"/>
    </row>
    <row r="24" spans="1:11" ht="15.75">
      <c r="A24" s="32" t="s">
        <v>131</v>
      </c>
      <c r="G24" s="28"/>
      <c r="I24" s="33" t="s">
        <v>47</v>
      </c>
      <c r="J24" s="40">
        <f>(J8+K8+L8+M8)/4</f>
        <v>2392.75</v>
      </c>
      <c r="K24" s="40"/>
    </row>
    <row r="25" spans="1:14" ht="15.75">
      <c r="A25" s="4" t="s">
        <v>95</v>
      </c>
      <c r="B25" s="2">
        <v>347</v>
      </c>
      <c r="E25" s="2">
        <v>427</v>
      </c>
      <c r="F25" s="2">
        <v>409</v>
      </c>
      <c r="G25" s="28">
        <f t="shared" si="0"/>
        <v>394.3333333333333</v>
      </c>
      <c r="H25" s="5"/>
      <c r="I25" s="5"/>
      <c r="J25" s="5"/>
      <c r="K25" s="5"/>
      <c r="L25" s="5"/>
      <c r="M25" s="5"/>
      <c r="N25" s="5"/>
    </row>
    <row r="26" spans="1:8" ht="15.75">
      <c r="A26" s="4" t="s">
        <v>50</v>
      </c>
      <c r="B26" s="2">
        <v>367</v>
      </c>
      <c r="C26" s="2">
        <v>431</v>
      </c>
      <c r="E26" s="2">
        <v>435</v>
      </c>
      <c r="F26" s="2">
        <v>408</v>
      </c>
      <c r="G26" s="28">
        <f t="shared" si="0"/>
        <v>410.25</v>
      </c>
      <c r="H26" s="38"/>
    </row>
    <row r="27" spans="1:7" ht="15.75">
      <c r="A27" s="4" t="s">
        <v>96</v>
      </c>
      <c r="B27" s="2">
        <v>367</v>
      </c>
      <c r="C27" s="2">
        <v>389</v>
      </c>
      <c r="E27" s="2">
        <v>424</v>
      </c>
      <c r="F27" s="2">
        <v>409</v>
      </c>
      <c r="G27" s="28">
        <f t="shared" si="0"/>
        <v>397.25</v>
      </c>
    </row>
    <row r="28" spans="1:8" ht="15.75">
      <c r="A28" s="4" t="s">
        <v>97</v>
      </c>
      <c r="B28" s="2">
        <v>370</v>
      </c>
      <c r="C28" s="2">
        <v>405</v>
      </c>
      <c r="E28" s="2">
        <v>382</v>
      </c>
      <c r="F28" s="2">
        <v>442</v>
      </c>
      <c r="G28" s="28">
        <f t="shared" si="0"/>
        <v>399.75</v>
      </c>
      <c r="H28" s="39"/>
    </row>
    <row r="29" spans="1:7" ht="15.75">
      <c r="A29" s="4" t="s">
        <v>81</v>
      </c>
      <c r="B29" s="2">
        <v>350</v>
      </c>
      <c r="C29" s="2">
        <v>408</v>
      </c>
      <c r="E29" s="2">
        <v>440</v>
      </c>
      <c r="G29" s="28">
        <f t="shared" si="0"/>
        <v>399.3333333333333</v>
      </c>
    </row>
    <row r="30" spans="1:7" ht="15.75">
      <c r="A30" s="4" t="s">
        <v>136</v>
      </c>
      <c r="C30" s="2">
        <v>456</v>
      </c>
      <c r="E30" s="2">
        <v>468</v>
      </c>
      <c r="F30" s="2">
        <v>406</v>
      </c>
      <c r="G30" s="28">
        <f t="shared" si="0"/>
        <v>443.3333333333333</v>
      </c>
    </row>
    <row r="31" spans="1:7" ht="15.75">
      <c r="A31" s="4" t="s">
        <v>80</v>
      </c>
      <c r="B31" s="2">
        <v>434</v>
      </c>
      <c r="C31" s="2">
        <v>485</v>
      </c>
      <c r="F31" s="2">
        <v>403</v>
      </c>
      <c r="G31" s="28">
        <f>AVERAGE(B31:F31)</f>
        <v>440.6666666666667</v>
      </c>
    </row>
    <row r="32" spans="1:7" ht="15.75">
      <c r="A32" s="4"/>
      <c r="G32" s="28"/>
    </row>
    <row r="33" spans="1:7" ht="15.75">
      <c r="A33" s="15" t="s">
        <v>94</v>
      </c>
      <c r="G33" s="28"/>
    </row>
    <row r="34" spans="1:7" ht="15.75">
      <c r="A34" s="4" t="s">
        <v>98</v>
      </c>
      <c r="C34" s="2">
        <v>390</v>
      </c>
      <c r="D34" s="2">
        <v>384</v>
      </c>
      <c r="E34" s="2">
        <v>435</v>
      </c>
      <c r="F34" s="2">
        <v>431</v>
      </c>
      <c r="G34" s="28">
        <f t="shared" si="0"/>
        <v>410</v>
      </c>
    </row>
    <row r="35" spans="1:7" ht="15.75">
      <c r="A35" s="4" t="s">
        <v>99</v>
      </c>
      <c r="C35" s="2">
        <v>392</v>
      </c>
      <c r="D35" s="2">
        <v>372</v>
      </c>
      <c r="F35" s="2">
        <v>385</v>
      </c>
      <c r="G35" s="28">
        <f t="shared" si="0"/>
        <v>383</v>
      </c>
    </row>
    <row r="36" spans="1:7" ht="15.75">
      <c r="A36" s="4" t="s">
        <v>17</v>
      </c>
      <c r="C36" s="2">
        <v>432</v>
      </c>
      <c r="D36" s="2">
        <v>424</v>
      </c>
      <c r="E36" s="2">
        <v>417</v>
      </c>
      <c r="F36" s="2">
        <v>457</v>
      </c>
      <c r="G36" s="28">
        <f t="shared" si="0"/>
        <v>432.5</v>
      </c>
    </row>
    <row r="37" spans="1:7" ht="15.75">
      <c r="A37" s="4" t="s">
        <v>100</v>
      </c>
      <c r="C37" s="2">
        <v>445</v>
      </c>
      <c r="D37" s="2">
        <v>416</v>
      </c>
      <c r="E37" s="2">
        <v>435</v>
      </c>
      <c r="F37" s="2">
        <v>418</v>
      </c>
      <c r="G37" s="28">
        <f t="shared" si="0"/>
        <v>428.5</v>
      </c>
    </row>
    <row r="38" spans="1:7" ht="15.75">
      <c r="A38" s="4" t="s">
        <v>101</v>
      </c>
      <c r="C38" s="2">
        <v>427</v>
      </c>
      <c r="D38" s="2">
        <v>418</v>
      </c>
      <c r="E38" s="2">
        <v>412</v>
      </c>
      <c r="F38" s="2">
        <v>394</v>
      </c>
      <c r="G38" s="28">
        <f t="shared" si="0"/>
        <v>412.75</v>
      </c>
    </row>
    <row r="39" spans="1:7" ht="15.75">
      <c r="A39" s="4" t="s">
        <v>102</v>
      </c>
      <c r="D39" s="2">
        <v>426</v>
      </c>
      <c r="G39" s="28">
        <f t="shared" si="0"/>
        <v>426</v>
      </c>
    </row>
    <row r="40" spans="1:7" ht="15.75">
      <c r="A40" s="4" t="s">
        <v>103</v>
      </c>
      <c r="C40" s="2">
        <v>448</v>
      </c>
      <c r="E40" s="2">
        <v>421</v>
      </c>
      <c r="F40" s="2">
        <v>417</v>
      </c>
      <c r="G40" s="28">
        <f t="shared" si="0"/>
        <v>428.6666666666667</v>
      </c>
    </row>
    <row r="41" spans="1:7" ht="15.75">
      <c r="A41" s="4" t="s">
        <v>104</v>
      </c>
      <c r="E41" s="2">
        <v>417</v>
      </c>
      <c r="G41" s="28">
        <f t="shared" si="0"/>
        <v>417</v>
      </c>
    </row>
    <row r="42" spans="1:7" ht="15.75">
      <c r="A42" s="4"/>
      <c r="G42" s="28"/>
    </row>
    <row r="43" spans="1:7" ht="15.75">
      <c r="A43" s="3" t="s">
        <v>47</v>
      </c>
      <c r="G43" s="28"/>
    </row>
    <row r="44" spans="1:7" ht="15.75">
      <c r="A44" s="4" t="s">
        <v>57</v>
      </c>
      <c r="B44" s="2">
        <v>394</v>
      </c>
      <c r="C44" s="2">
        <v>446</v>
      </c>
      <c r="E44" s="2">
        <v>453</v>
      </c>
      <c r="G44" s="28">
        <f t="shared" si="0"/>
        <v>431</v>
      </c>
    </row>
    <row r="45" spans="1:7" ht="15.75">
      <c r="A45" s="4" t="s">
        <v>59</v>
      </c>
      <c r="B45" s="2">
        <v>376</v>
      </c>
      <c r="C45" s="2">
        <v>426</v>
      </c>
      <c r="D45" s="2">
        <v>372</v>
      </c>
      <c r="E45" s="2">
        <v>364</v>
      </c>
      <c r="G45" s="28">
        <f t="shared" si="0"/>
        <v>384.5</v>
      </c>
    </row>
    <row r="46" spans="1:7" ht="15.75">
      <c r="A46" s="4" t="s">
        <v>58</v>
      </c>
      <c r="B46" s="2">
        <v>364</v>
      </c>
      <c r="C46" s="2">
        <v>391</v>
      </c>
      <c r="G46" s="28">
        <f t="shared" si="0"/>
        <v>377.5</v>
      </c>
    </row>
    <row r="47" spans="1:7" ht="15.75">
      <c r="A47" s="4" t="s">
        <v>92</v>
      </c>
      <c r="B47" s="2">
        <v>375</v>
      </c>
      <c r="C47" s="2">
        <v>398</v>
      </c>
      <c r="D47" s="2">
        <v>373</v>
      </c>
      <c r="E47" s="2">
        <v>411</v>
      </c>
      <c r="G47" s="28">
        <f t="shared" si="0"/>
        <v>389.25</v>
      </c>
    </row>
    <row r="48" spans="1:7" ht="15.75">
      <c r="A48" s="4" t="s">
        <v>112</v>
      </c>
      <c r="B48" s="2">
        <v>359</v>
      </c>
      <c r="C48" s="2">
        <v>434</v>
      </c>
      <c r="D48" s="2">
        <v>407</v>
      </c>
      <c r="E48" s="2">
        <v>419</v>
      </c>
      <c r="G48" s="28">
        <f t="shared" si="0"/>
        <v>404.75</v>
      </c>
    </row>
    <row r="49" spans="1:7" ht="15.75">
      <c r="A49" s="4" t="s">
        <v>60</v>
      </c>
      <c r="B49" s="2">
        <v>383</v>
      </c>
      <c r="C49" s="2">
        <v>425</v>
      </c>
      <c r="D49" s="2">
        <v>368</v>
      </c>
      <c r="G49" s="28">
        <f t="shared" si="0"/>
        <v>392</v>
      </c>
    </row>
    <row r="50" spans="1:7" ht="15.75">
      <c r="A50" s="4" t="s">
        <v>118</v>
      </c>
      <c r="D50" s="2">
        <v>398</v>
      </c>
      <c r="E50" s="2">
        <v>402</v>
      </c>
      <c r="G50" s="28">
        <f t="shared" si="0"/>
        <v>400</v>
      </c>
    </row>
    <row r="51" spans="1:7" ht="15.75">
      <c r="A51" s="2" t="s">
        <v>176</v>
      </c>
      <c r="D51" s="2">
        <v>408</v>
      </c>
      <c r="E51" s="2">
        <v>425</v>
      </c>
      <c r="G51" s="28">
        <f t="shared" si="0"/>
        <v>416.5</v>
      </c>
    </row>
    <row r="52" ht="15.75">
      <c r="G52" s="28"/>
    </row>
  </sheetData>
  <sheetProtection/>
  <mergeCells count="3">
    <mergeCell ref="J2:N2"/>
    <mergeCell ref="J10:N10"/>
    <mergeCell ref="I18:K18"/>
  </mergeCells>
  <printOptions/>
  <pageMargins left="0.75" right="0.75" top="1" bottom="1" header="0.5" footer="0.5"/>
  <pageSetup horizontalDpi="600" verticalDpi="600" orientation="portrait" paperSize="9" r:id="rId1"/>
  <ignoredErrors>
    <ignoredError sqref="J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9.125" style="24" customWidth="1"/>
    <col min="2" max="2" width="20.25390625" style="25" bestFit="1" customWidth="1"/>
    <col min="3" max="3" width="15.875" style="25" bestFit="1" customWidth="1"/>
    <col min="4" max="4" width="26.125" style="14" bestFit="1" customWidth="1"/>
    <col min="5" max="5" width="15.375" style="14" customWidth="1"/>
    <col min="8" max="8" width="12.625" style="0" bestFit="1" customWidth="1"/>
    <col min="9" max="9" width="15.875" style="0" bestFit="1" customWidth="1"/>
    <col min="10" max="10" width="26.125" style="0" bestFit="1" customWidth="1"/>
  </cols>
  <sheetData>
    <row r="1" spans="1:5" ht="15.75">
      <c r="A1" s="30"/>
      <c r="B1" s="32" t="s">
        <v>119</v>
      </c>
      <c r="C1" s="32" t="s">
        <v>120</v>
      </c>
      <c r="D1" s="10"/>
      <c r="E1" s="10"/>
    </row>
    <row r="2" spans="1:5" ht="15.75">
      <c r="A2" s="30">
        <v>1</v>
      </c>
      <c r="B2" s="30" t="s">
        <v>28</v>
      </c>
      <c r="C2" s="33">
        <v>36</v>
      </c>
      <c r="E2" s="11"/>
    </row>
    <row r="3" spans="1:5" ht="15.75">
      <c r="A3" s="30">
        <f>A2+1</f>
        <v>2</v>
      </c>
      <c r="B3" s="30" t="s">
        <v>147</v>
      </c>
      <c r="C3" s="33">
        <v>34</v>
      </c>
      <c r="E3" s="12"/>
    </row>
    <row r="4" spans="1:5" ht="15.75">
      <c r="A4" s="30">
        <f aca="true" t="shared" si="0" ref="A4:A17">A3+1</f>
        <v>3</v>
      </c>
      <c r="B4" s="30" t="s">
        <v>4</v>
      </c>
      <c r="C4" s="33">
        <v>18</v>
      </c>
      <c r="E4" s="12"/>
    </row>
    <row r="5" spans="1:5" ht="16.5" thickBot="1">
      <c r="A5" s="31">
        <f t="shared" si="0"/>
        <v>4</v>
      </c>
      <c r="B5" s="31" t="s">
        <v>146</v>
      </c>
      <c r="C5" s="31">
        <v>12</v>
      </c>
      <c r="E5" s="12"/>
    </row>
    <row r="6" spans="1:5" ht="15.75">
      <c r="A6" s="30">
        <f t="shared" si="0"/>
        <v>5</v>
      </c>
      <c r="B6" s="30" t="s">
        <v>8</v>
      </c>
      <c r="C6" s="33">
        <v>32</v>
      </c>
      <c r="D6" s="33"/>
      <c r="E6" s="12"/>
    </row>
    <row r="7" spans="1:3" ht="15.75">
      <c r="A7" s="30">
        <f t="shared" si="0"/>
        <v>6</v>
      </c>
      <c r="B7" s="33" t="s">
        <v>62</v>
      </c>
      <c r="C7" s="33">
        <v>28</v>
      </c>
    </row>
    <row r="8" spans="1:5" ht="12.75" customHeight="1">
      <c r="A8" s="30">
        <f t="shared" si="0"/>
        <v>7</v>
      </c>
      <c r="B8" s="33" t="s">
        <v>133</v>
      </c>
      <c r="C8" s="33">
        <v>24</v>
      </c>
      <c r="E8" s="10"/>
    </row>
    <row r="9" spans="1:5" ht="16.5" thickBot="1">
      <c r="A9" s="31">
        <f t="shared" si="0"/>
        <v>8</v>
      </c>
      <c r="B9" s="31" t="s">
        <v>46</v>
      </c>
      <c r="C9" s="34">
        <v>16</v>
      </c>
      <c r="E9" s="11"/>
    </row>
    <row r="10" spans="1:5" ht="15.75">
      <c r="A10" s="30">
        <f t="shared" si="0"/>
        <v>9</v>
      </c>
      <c r="B10" s="33" t="s">
        <v>27</v>
      </c>
      <c r="C10" s="18">
        <v>30</v>
      </c>
      <c r="E10" s="12"/>
    </row>
    <row r="11" spans="1:5" ht="15.75">
      <c r="A11" s="30">
        <f t="shared" si="0"/>
        <v>10</v>
      </c>
      <c r="B11" s="33" t="s">
        <v>126</v>
      </c>
      <c r="C11" s="18">
        <v>24</v>
      </c>
      <c r="D11" s="14" t="s">
        <v>182</v>
      </c>
      <c r="E11" s="12"/>
    </row>
    <row r="12" spans="1:5" ht="15.75">
      <c r="A12" s="30">
        <f t="shared" si="0"/>
        <v>11</v>
      </c>
      <c r="B12" s="41" t="s">
        <v>150</v>
      </c>
      <c r="C12" s="18">
        <v>24</v>
      </c>
      <c r="E12" s="12"/>
    </row>
    <row r="13" spans="1:5" ht="16.5" thickBot="1">
      <c r="A13" s="31">
        <f t="shared" si="0"/>
        <v>12</v>
      </c>
      <c r="B13" s="31" t="s">
        <v>61</v>
      </c>
      <c r="C13" s="34">
        <v>22</v>
      </c>
      <c r="E13" s="12"/>
    </row>
    <row r="14" spans="1:6" ht="15.75">
      <c r="A14" s="30">
        <f t="shared" si="0"/>
        <v>13</v>
      </c>
      <c r="B14" s="33" t="s">
        <v>137</v>
      </c>
      <c r="C14" s="30">
        <v>32</v>
      </c>
      <c r="D14" s="13"/>
      <c r="E14" s="13"/>
      <c r="F14" s="30"/>
    </row>
    <row r="15" spans="1:5" ht="12.75" customHeight="1">
      <c r="A15" s="30">
        <f t="shared" si="0"/>
        <v>14</v>
      </c>
      <c r="B15" s="33" t="s">
        <v>94</v>
      </c>
      <c r="C15" s="30">
        <v>28</v>
      </c>
      <c r="D15" s="10"/>
      <c r="E15" s="10"/>
    </row>
    <row r="16" spans="1:5" ht="15.75">
      <c r="A16" s="30">
        <f t="shared" si="0"/>
        <v>15</v>
      </c>
      <c r="B16" s="33" t="s">
        <v>131</v>
      </c>
      <c r="C16" s="30">
        <v>26</v>
      </c>
      <c r="D16" s="11"/>
      <c r="E16" s="11"/>
    </row>
    <row r="17" spans="1:10" ht="15.75">
      <c r="A17" s="30">
        <f t="shared" si="0"/>
        <v>16</v>
      </c>
      <c r="B17" s="33" t="s">
        <v>138</v>
      </c>
      <c r="C17" s="30">
        <v>22</v>
      </c>
      <c r="D17" s="12"/>
      <c r="E17" s="12"/>
      <c r="H17" s="22"/>
      <c r="I17" s="22"/>
      <c r="J17" s="22"/>
    </row>
    <row r="18" spans="1:10" ht="15.75">
      <c r="A18" s="30">
        <v>17</v>
      </c>
      <c r="B18" s="30" t="s">
        <v>180</v>
      </c>
      <c r="C18" s="30">
        <v>12</v>
      </c>
      <c r="D18" s="12"/>
      <c r="E18" s="12"/>
      <c r="H18" s="19"/>
      <c r="I18" s="20"/>
      <c r="J18" s="20"/>
    </row>
    <row r="19" spans="4:10" ht="15.75">
      <c r="D19" s="12"/>
      <c r="E19" s="12"/>
      <c r="H19" s="21"/>
      <c r="I19" s="21"/>
      <c r="J19" s="21"/>
    </row>
    <row r="20" spans="4:10" ht="15.75">
      <c r="D20" s="12"/>
      <c r="E20" s="12"/>
      <c r="H20" s="21"/>
      <c r="I20" s="21"/>
      <c r="J20" s="21"/>
    </row>
    <row r="21" spans="4:10" ht="15.75">
      <c r="D21" s="13"/>
      <c r="E21" s="13"/>
      <c r="H21" s="21"/>
      <c r="I21" s="21"/>
      <c r="J21" s="21"/>
    </row>
    <row r="22" spans="2:10" ht="12.75" customHeight="1">
      <c r="B22" s="23"/>
      <c r="C22" s="23"/>
      <c r="D22" s="10"/>
      <c r="E22" s="10"/>
      <c r="H22" s="21"/>
      <c r="I22" s="21"/>
      <c r="J22" s="21"/>
    </row>
    <row r="23" spans="2:10" ht="15.75">
      <c r="B23" s="23"/>
      <c r="C23" s="23"/>
      <c r="D23" s="11"/>
      <c r="E23" s="11"/>
      <c r="H23" s="21"/>
      <c r="I23" s="21"/>
      <c r="J23" s="21"/>
    </row>
    <row r="24" spans="2:5" ht="12.75">
      <c r="B24" s="26"/>
      <c r="C24" s="23"/>
      <c r="D24" s="12"/>
      <c r="E24" s="12"/>
    </row>
    <row r="25" spans="2:5" ht="12.75">
      <c r="B25" s="26"/>
      <c r="C25" s="23"/>
      <c r="D25" s="12"/>
      <c r="E25" s="12"/>
    </row>
    <row r="26" spans="2:5" ht="12.75">
      <c r="B26" s="26"/>
      <c r="C26" s="23"/>
      <c r="D26" s="12"/>
      <c r="E26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Chris</cp:lastModifiedBy>
  <dcterms:created xsi:type="dcterms:W3CDTF">2009-05-12T06:07:40Z</dcterms:created>
  <dcterms:modified xsi:type="dcterms:W3CDTF">2013-06-21T19:27:59Z</dcterms:modified>
  <cp:category/>
  <cp:version/>
  <cp:contentType/>
  <cp:contentStatus/>
</cp:coreProperties>
</file>